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Lida\Desktop\ČJF EKO\Rozpočet 2019\ROZPOČET 19\"/>
    </mc:Choice>
  </mc:AlternateContent>
  <xr:revisionPtr revIDLastSave="0" documentId="13_ncr:1_{9316EB90-5855-4820-9E34-58A74CEF1A22}" xr6:coauthVersionLast="41" xr6:coauthVersionMax="41" xr10:uidLastSave="{00000000-0000-0000-0000-000000000000}"/>
  <bookViews>
    <workbookView xWindow="-108" yWindow="-108" windowWidth="23256" windowHeight="12576" tabRatio="862" xr2:uid="{00000000-000D-0000-FFFF-FFFF00000000}"/>
  </bookViews>
  <sheets>
    <sheet name="SOUHRN" sheetId="13" r:id="rId1"/>
    <sheet name="SKOKY A" sheetId="12" r:id="rId2"/>
    <sheet name="SKOKY ČECHY B" sheetId="11" r:id="rId3"/>
    <sheet name="SKOKY B MORAVA" sheetId="3" r:id="rId4"/>
    <sheet name="DREZURA" sheetId="4" r:id="rId5"/>
    <sheet name="VŠESTRANNOST" sheetId="5" r:id="rId6"/>
    <sheet name="VOLTIŽ" sheetId="7" r:id="rId7"/>
    <sheet name="SKOKY PONY ČECHY" sheetId="8" r:id="rId8"/>
    <sheet name="SKOKY PONY MORAVA" sheetId="9" r:id="rId9"/>
    <sheet name="DREZURA PONY" sheetId="10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3" l="1"/>
  <c r="B19" i="13"/>
  <c r="J75" i="12" l="1"/>
  <c r="J45" i="12"/>
  <c r="J15" i="12"/>
  <c r="J23" i="4" l="1"/>
  <c r="J46" i="10"/>
  <c r="J43" i="10" s="1"/>
  <c r="J45" i="10"/>
  <c r="J44" i="10"/>
  <c r="J70" i="5"/>
  <c r="J57" i="5"/>
  <c r="J42" i="8" l="1"/>
  <c r="J66" i="12"/>
  <c r="J48" i="8" l="1"/>
  <c r="J50" i="8"/>
  <c r="J32" i="10"/>
  <c r="J31" i="10"/>
  <c r="J14" i="4" l="1"/>
  <c r="J13" i="4"/>
  <c r="J36" i="5"/>
  <c r="J35" i="5"/>
  <c r="J42" i="12"/>
  <c r="J41" i="12"/>
  <c r="J87" i="5"/>
  <c r="E87" i="5"/>
  <c r="E86" i="5"/>
  <c r="J41" i="7" l="1"/>
  <c r="J12" i="4" l="1"/>
  <c r="J11" i="4"/>
  <c r="J39" i="5"/>
  <c r="J61" i="7"/>
  <c r="J60" i="7"/>
  <c r="J28" i="8" l="1"/>
  <c r="J26" i="8"/>
  <c r="J23" i="8" s="1"/>
  <c r="J32" i="8"/>
  <c r="J30" i="8"/>
  <c r="J29" i="10"/>
  <c r="J30" i="10"/>
  <c r="J24" i="10"/>
  <c r="J67" i="7" l="1"/>
  <c r="J66" i="7"/>
  <c r="J65" i="7"/>
  <c r="J56" i="7"/>
  <c r="J55" i="7"/>
  <c r="J54" i="7"/>
  <c r="J58" i="7"/>
  <c r="J53" i="7" l="1"/>
  <c r="J16" i="4"/>
  <c r="J15" i="4"/>
  <c r="J36" i="12" l="1"/>
  <c r="J23" i="12"/>
  <c r="J24" i="12"/>
  <c r="J6" i="12"/>
  <c r="J8" i="12"/>
  <c r="J7" i="12"/>
  <c r="J22" i="4"/>
  <c r="J21" i="4" s="1"/>
  <c r="J8" i="4"/>
  <c r="J7" i="4"/>
  <c r="J6" i="4"/>
  <c r="J9" i="4"/>
  <c r="E18" i="4"/>
  <c r="E17" i="4"/>
  <c r="E16" i="4"/>
  <c r="E15" i="4"/>
  <c r="J15" i="10"/>
  <c r="J8" i="10"/>
  <c r="J5" i="10" s="1"/>
  <c r="J12" i="10"/>
  <c r="J10" i="10"/>
  <c r="J11" i="10"/>
  <c r="E74" i="10"/>
  <c r="E73" i="10"/>
  <c r="E72" i="10"/>
  <c r="E71" i="10" s="1"/>
  <c r="E70" i="10"/>
  <c r="E69" i="10"/>
  <c r="E68" i="10"/>
  <c r="E67" i="10"/>
  <c r="E65" i="10"/>
  <c r="E64" i="10"/>
  <c r="E63" i="10"/>
  <c r="E55" i="10"/>
  <c r="E54" i="10"/>
  <c r="E53" i="10"/>
  <c r="E52" i="10"/>
  <c r="E51" i="10"/>
  <c r="E50" i="10"/>
  <c r="E49" i="10"/>
  <c r="E48" i="10"/>
  <c r="E46" i="10"/>
  <c r="E45" i="10"/>
  <c r="E44" i="10"/>
  <c r="E43" i="10" s="1"/>
  <c r="E36" i="10"/>
  <c r="E35" i="10" s="1"/>
  <c r="E34" i="10"/>
  <c r="E33" i="10"/>
  <c r="E32" i="10"/>
  <c r="E31" i="10"/>
  <c r="E30" i="10"/>
  <c r="E29" i="10"/>
  <c r="E27" i="10"/>
  <c r="E26" i="10"/>
  <c r="E25" i="10"/>
  <c r="E24" i="10" s="1"/>
  <c r="E10" i="10"/>
  <c r="E11" i="10"/>
  <c r="E12" i="10"/>
  <c r="E13" i="10"/>
  <c r="E8" i="10"/>
  <c r="E7" i="10"/>
  <c r="E6" i="10"/>
  <c r="E17" i="10"/>
  <c r="E15" i="10"/>
  <c r="J50" i="9"/>
  <c r="J48" i="9"/>
  <c r="J47" i="9"/>
  <c r="J46" i="9"/>
  <c r="J45" i="9" s="1"/>
  <c r="J55" i="9"/>
  <c r="J28" i="9"/>
  <c r="J27" i="9"/>
  <c r="J26" i="9"/>
  <c r="J25" i="9" s="1"/>
  <c r="J36" i="9"/>
  <c r="J35" i="9"/>
  <c r="J15" i="9"/>
  <c r="J10" i="9"/>
  <c r="J7" i="9"/>
  <c r="J6" i="9"/>
  <c r="J5" i="9" s="1"/>
  <c r="E78" i="9"/>
  <c r="E77" i="9" s="1"/>
  <c r="E76" i="9"/>
  <c r="E75" i="9"/>
  <c r="E74" i="9" s="1"/>
  <c r="E73" i="9"/>
  <c r="E72" i="9"/>
  <c r="E71" i="9"/>
  <c r="E69" i="9" s="1"/>
  <c r="E70" i="9"/>
  <c r="E68" i="9"/>
  <c r="E67" i="9"/>
  <c r="E65" i="9" s="1"/>
  <c r="E66" i="9"/>
  <c r="E58" i="9"/>
  <c r="E57" i="9"/>
  <c r="E56" i="9"/>
  <c r="E55" i="9"/>
  <c r="E53" i="9"/>
  <c r="E52" i="9"/>
  <c r="E51" i="9"/>
  <c r="E50" i="9"/>
  <c r="E48" i="9"/>
  <c r="E47" i="9"/>
  <c r="E45" i="9" s="1"/>
  <c r="E46" i="9"/>
  <c r="E38" i="9"/>
  <c r="E37" i="9" s="1"/>
  <c r="E36" i="9"/>
  <c r="E35" i="9"/>
  <c r="E34" i="9" s="1"/>
  <c r="E33" i="9"/>
  <c r="E32" i="9"/>
  <c r="E31" i="9"/>
  <c r="E30" i="9"/>
  <c r="E28" i="9"/>
  <c r="E27" i="9"/>
  <c r="E26" i="9"/>
  <c r="E25" i="9" s="1"/>
  <c r="E8" i="9"/>
  <c r="E7" i="9"/>
  <c r="E54" i="9" l="1"/>
  <c r="E62" i="10"/>
  <c r="E29" i="9"/>
  <c r="E49" i="9"/>
  <c r="E59" i="9" s="1"/>
  <c r="E28" i="10"/>
  <c r="J5" i="4"/>
  <c r="E66" i="10"/>
  <c r="E47" i="10"/>
  <c r="E5" i="10"/>
  <c r="E39" i="9"/>
  <c r="E6" i="9"/>
  <c r="E5" i="9" s="1"/>
  <c r="E13" i="9"/>
  <c r="E12" i="9"/>
  <c r="E10" i="9"/>
  <c r="E15" i="9"/>
  <c r="E18" i="9"/>
  <c r="J10" i="8"/>
  <c r="J12" i="8"/>
  <c r="J14" i="8"/>
  <c r="J8" i="8"/>
  <c r="J7" i="8"/>
  <c r="J5" i="8" s="1"/>
  <c r="J6" i="8"/>
  <c r="E45" i="8"/>
  <c r="E66" i="8"/>
  <c r="E48" i="8"/>
  <c r="E30" i="8"/>
  <c r="E12" i="8"/>
  <c r="E16" i="8"/>
  <c r="E34" i="8"/>
  <c r="E33" i="8" s="1"/>
  <c r="E52" i="8"/>
  <c r="E51" i="8" s="1"/>
  <c r="E70" i="8"/>
  <c r="E69" i="8" s="1"/>
  <c r="E68" i="8"/>
  <c r="E67" i="8"/>
  <c r="E65" i="8"/>
  <c r="E64" i="8"/>
  <c r="E63" i="8" s="1"/>
  <c r="E62" i="8"/>
  <c r="E61" i="8"/>
  <c r="E60" i="8"/>
  <c r="E59" i="8" s="1"/>
  <c r="E50" i="8"/>
  <c r="E49" i="8" s="1"/>
  <c r="E47" i="8"/>
  <c r="E46" i="8"/>
  <c r="E44" i="8"/>
  <c r="E43" i="8"/>
  <c r="E42" i="8"/>
  <c r="E32" i="8"/>
  <c r="E31" i="8" s="1"/>
  <c r="E29" i="8"/>
  <c r="E27" i="8" s="1"/>
  <c r="E28" i="8"/>
  <c r="E26" i="8"/>
  <c r="E25" i="8"/>
  <c r="E24" i="8"/>
  <c r="E10" i="8"/>
  <c r="E14" i="8"/>
  <c r="E6" i="8"/>
  <c r="E7" i="8"/>
  <c r="E8" i="8"/>
  <c r="J32" i="7"/>
  <c r="J31" i="7"/>
  <c r="J29" i="7" s="1"/>
  <c r="J30" i="7"/>
  <c r="E39" i="7"/>
  <c r="E38" i="7"/>
  <c r="J43" i="7"/>
  <c r="J42" i="7"/>
  <c r="J37" i="7"/>
  <c r="J36" i="7"/>
  <c r="J35" i="7"/>
  <c r="J34" i="7"/>
  <c r="J8" i="7"/>
  <c r="J7" i="7"/>
  <c r="J5" i="7" s="1"/>
  <c r="J6" i="7"/>
  <c r="J13" i="7"/>
  <c r="J12" i="7"/>
  <c r="J11" i="7"/>
  <c r="J10" i="7"/>
  <c r="J19" i="7"/>
  <c r="J18" i="7"/>
  <c r="J17" i="7"/>
  <c r="E94" i="7"/>
  <c r="E93" i="7"/>
  <c r="E92" i="7" s="1"/>
  <c r="E91" i="7"/>
  <c r="E90" i="7"/>
  <c r="E89" i="7"/>
  <c r="E85" i="7"/>
  <c r="E84" i="7"/>
  <c r="E83" i="7"/>
  <c r="E81" i="7" s="1"/>
  <c r="E82" i="7"/>
  <c r="E80" i="7"/>
  <c r="E79" i="7"/>
  <c r="E77" i="7" s="1"/>
  <c r="E78" i="7"/>
  <c r="E70" i="7"/>
  <c r="E69" i="7"/>
  <c r="E67" i="7"/>
  <c r="E66" i="7"/>
  <c r="E65" i="7"/>
  <c r="E61" i="7"/>
  <c r="E60" i="7"/>
  <c r="E59" i="7"/>
  <c r="E58" i="7"/>
  <c r="E56" i="7"/>
  <c r="E55" i="7"/>
  <c r="E54" i="7"/>
  <c r="E46" i="7"/>
  <c r="E45" i="7"/>
  <c r="E44" i="7" s="1"/>
  <c r="E43" i="7"/>
  <c r="E42" i="7"/>
  <c r="E41" i="7"/>
  <c r="E37" i="7"/>
  <c r="E36" i="7"/>
  <c r="E35" i="7"/>
  <c r="E34" i="7"/>
  <c r="E32" i="7"/>
  <c r="E31" i="7"/>
  <c r="E30" i="7"/>
  <c r="E21" i="7"/>
  <c r="E19" i="7"/>
  <c r="E18" i="7"/>
  <c r="E17" i="7"/>
  <c r="E13" i="7"/>
  <c r="E12" i="7"/>
  <c r="E10" i="7"/>
  <c r="E8" i="7"/>
  <c r="E7" i="7"/>
  <c r="E6" i="7"/>
  <c r="E70" i="5"/>
  <c r="J47" i="5"/>
  <c r="E46" i="5"/>
  <c r="E41" i="8" l="1"/>
  <c r="E88" i="7"/>
  <c r="E5" i="8"/>
  <c r="E57" i="7"/>
  <c r="E29" i="7"/>
  <c r="E40" i="7"/>
  <c r="E53" i="7"/>
  <c r="E68" i="7"/>
  <c r="E64" i="7"/>
  <c r="E23" i="8"/>
  <c r="E33" i="7"/>
  <c r="E5" i="7"/>
  <c r="E21" i="5" l="1"/>
  <c r="J41" i="5"/>
  <c r="J32" i="5"/>
  <c r="J31" i="5"/>
  <c r="J30" i="5"/>
  <c r="J11" i="5"/>
  <c r="J10" i="5"/>
  <c r="J22" i="5"/>
  <c r="J6" i="5"/>
  <c r="J7" i="5"/>
  <c r="J8" i="5"/>
  <c r="E108" i="5"/>
  <c r="E107" i="5"/>
  <c r="E106" i="5"/>
  <c r="E105" i="5"/>
  <c r="E85" i="5"/>
  <c r="E84" i="5"/>
  <c r="E83" i="5"/>
  <c r="E82" i="5"/>
  <c r="E62" i="5"/>
  <c r="E61" i="5"/>
  <c r="E60" i="5"/>
  <c r="E59" i="5"/>
  <c r="E40" i="5"/>
  <c r="E39" i="5"/>
  <c r="E38" i="5"/>
  <c r="E37" i="5"/>
  <c r="E36" i="5"/>
  <c r="E35" i="5"/>
  <c r="E116" i="5"/>
  <c r="E93" i="5"/>
  <c r="E22" i="5"/>
  <c r="E13" i="5"/>
  <c r="E12" i="5"/>
  <c r="E11" i="5"/>
  <c r="E10" i="5"/>
  <c r="E103" i="5"/>
  <c r="E102" i="5"/>
  <c r="E101" i="5"/>
  <c r="E100" i="5" s="1"/>
  <c r="E80" i="5"/>
  <c r="E79" i="5"/>
  <c r="E78" i="5"/>
  <c r="E57" i="5"/>
  <c r="E56" i="5"/>
  <c r="E55" i="5"/>
  <c r="E32" i="5"/>
  <c r="E31" i="5"/>
  <c r="E30" i="5"/>
  <c r="E8" i="5"/>
  <c r="E7" i="5"/>
  <c r="E6" i="5"/>
  <c r="E5" i="5" s="1"/>
  <c r="E79" i="4"/>
  <c r="E78" i="4"/>
  <c r="E77" i="4"/>
  <c r="E76" i="4" s="1"/>
  <c r="E56" i="4"/>
  <c r="E55" i="4"/>
  <c r="E54" i="4"/>
  <c r="E33" i="4"/>
  <c r="E32" i="4"/>
  <c r="E31" i="4"/>
  <c r="E88" i="4"/>
  <c r="E84" i="4"/>
  <c r="E83" i="4"/>
  <c r="E82" i="4"/>
  <c r="E81" i="4"/>
  <c r="E65" i="4"/>
  <c r="E61" i="4"/>
  <c r="E60" i="4"/>
  <c r="E59" i="4"/>
  <c r="E58" i="4"/>
  <c r="E42" i="4"/>
  <c r="E38" i="4"/>
  <c r="E37" i="4"/>
  <c r="E36" i="4"/>
  <c r="E35" i="4"/>
  <c r="E9" i="4"/>
  <c r="E8" i="4"/>
  <c r="E7" i="4"/>
  <c r="E6" i="4"/>
  <c r="E12" i="4"/>
  <c r="E14" i="4"/>
  <c r="E13" i="4"/>
  <c r="E11" i="4"/>
  <c r="J27" i="3"/>
  <c r="J26" i="3" s="1"/>
  <c r="J28" i="3"/>
  <c r="J29" i="3"/>
  <c r="E57" i="3"/>
  <c r="E56" i="3"/>
  <c r="E55" i="3"/>
  <c r="E54" i="3"/>
  <c r="E53" i="3"/>
  <c r="E52" i="3"/>
  <c r="E36" i="3"/>
  <c r="E35" i="3"/>
  <c r="E34" i="3"/>
  <c r="E33" i="3"/>
  <c r="E32" i="3"/>
  <c r="E31" i="3"/>
  <c r="E15" i="3"/>
  <c r="E14" i="3"/>
  <c r="E13" i="3"/>
  <c r="E12" i="3"/>
  <c r="E11" i="3"/>
  <c r="E10" i="3"/>
  <c r="J29" i="5" l="1"/>
  <c r="E53" i="4"/>
  <c r="E30" i="4"/>
  <c r="E29" i="5"/>
  <c r="E54" i="5"/>
  <c r="E77" i="5"/>
  <c r="E20" i="5"/>
  <c r="J5" i="5"/>
  <c r="E5" i="4"/>
  <c r="E50" i="3"/>
  <c r="E49" i="3"/>
  <c r="E48" i="3"/>
  <c r="E47" i="3" s="1"/>
  <c r="E29" i="3"/>
  <c r="E28" i="3"/>
  <c r="E27" i="3"/>
  <c r="J8" i="3"/>
  <c r="J7" i="3"/>
  <c r="J6" i="3"/>
  <c r="J5" i="3" s="1"/>
  <c r="E8" i="3"/>
  <c r="E7" i="3"/>
  <c r="E6" i="3"/>
  <c r="E5" i="3" s="1"/>
  <c r="J30" i="11"/>
  <c r="J29" i="11"/>
  <c r="J28" i="11"/>
  <c r="J27" i="11" s="1"/>
  <c r="J12" i="11"/>
  <c r="J15" i="11"/>
  <c r="J8" i="11"/>
  <c r="J7" i="11"/>
  <c r="J6" i="11"/>
  <c r="J5" i="11" s="1"/>
  <c r="E53" i="11"/>
  <c r="E52" i="11"/>
  <c r="E51" i="11"/>
  <c r="E50" i="11" s="1"/>
  <c r="E30" i="11"/>
  <c r="E29" i="11"/>
  <c r="E28" i="11"/>
  <c r="E8" i="11"/>
  <c r="E7" i="11"/>
  <c r="E6" i="11"/>
  <c r="E26" i="3" l="1"/>
  <c r="E27" i="11"/>
  <c r="E5" i="11" l="1"/>
  <c r="E60" i="11" l="1"/>
  <c r="E59" i="11"/>
  <c r="E58" i="11"/>
  <c r="E57" i="11"/>
  <c r="E56" i="11"/>
  <c r="E55" i="11"/>
  <c r="E37" i="11"/>
  <c r="E36" i="11"/>
  <c r="E35" i="11"/>
  <c r="E34" i="11"/>
  <c r="E33" i="11"/>
  <c r="E32" i="11"/>
  <c r="E15" i="11"/>
  <c r="E12" i="11"/>
  <c r="E13" i="11"/>
  <c r="E10" i="11"/>
  <c r="E69" i="12"/>
  <c r="E68" i="12"/>
  <c r="E67" i="12"/>
  <c r="E66" i="12" s="1"/>
  <c r="E39" i="12"/>
  <c r="E38" i="12"/>
  <c r="E37" i="12"/>
  <c r="E8" i="12"/>
  <c r="E7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9" i="12"/>
  <c r="E14" i="12"/>
  <c r="E15" i="12"/>
  <c r="E16" i="12"/>
  <c r="E17" i="12"/>
  <c r="E18" i="12"/>
  <c r="E19" i="12"/>
  <c r="E20" i="12"/>
  <c r="E21" i="12"/>
  <c r="E22" i="12"/>
  <c r="E23" i="12"/>
  <c r="E24" i="12"/>
  <c r="E13" i="12"/>
  <c r="E11" i="12"/>
  <c r="E86" i="12"/>
  <c r="E85" i="12" s="1"/>
  <c r="J86" i="12"/>
  <c r="E56" i="12"/>
  <c r="J56" i="12"/>
  <c r="E58" i="12"/>
  <c r="J58" i="12"/>
  <c r="E36" i="12" l="1"/>
  <c r="E6" i="12"/>
  <c r="J55" i="12"/>
  <c r="E55" i="12"/>
  <c r="J57" i="12"/>
  <c r="E57" i="12"/>
  <c r="E92" i="4" l="1"/>
  <c r="E69" i="4"/>
  <c r="E68" i="4" s="1"/>
  <c r="E46" i="4"/>
  <c r="E22" i="4"/>
  <c r="E61" i="3"/>
  <c r="E40" i="3"/>
  <c r="E39" i="3" s="1"/>
  <c r="E19" i="3"/>
  <c r="E18" i="3" s="1"/>
  <c r="E64" i="11"/>
  <c r="E41" i="11"/>
  <c r="E19" i="11"/>
  <c r="E88" i="12"/>
  <c r="J74" i="10"/>
  <c r="J72" i="10"/>
  <c r="J68" i="10"/>
  <c r="J55" i="10"/>
  <c r="J53" i="10"/>
  <c r="J49" i="10"/>
  <c r="J36" i="10"/>
  <c r="J34" i="10"/>
  <c r="J17" i="10"/>
  <c r="J16" i="10" s="1"/>
  <c r="E16" i="10"/>
  <c r="J14" i="10"/>
  <c r="J78" i="9"/>
  <c r="J76" i="9"/>
  <c r="J75" i="9"/>
  <c r="J71" i="9"/>
  <c r="J58" i="9"/>
  <c r="J56" i="9"/>
  <c r="J53" i="9"/>
  <c r="J51" i="9"/>
  <c r="J38" i="9"/>
  <c r="J18" i="9"/>
  <c r="J16" i="9"/>
  <c r="E16" i="9"/>
  <c r="J11" i="9"/>
  <c r="J9" i="9" s="1"/>
  <c r="E11" i="9"/>
  <c r="J70" i="8"/>
  <c r="J68" i="8"/>
  <c r="J65" i="8"/>
  <c r="J52" i="8"/>
  <c r="J51" i="8" s="1"/>
  <c r="J47" i="8"/>
  <c r="J34" i="8"/>
  <c r="J16" i="8"/>
  <c r="J13" i="8"/>
  <c r="E13" i="8"/>
  <c r="J11" i="8"/>
  <c r="J9" i="8" s="1"/>
  <c r="E11" i="8"/>
  <c r="E9" i="8" s="1"/>
  <c r="J94" i="7"/>
  <c r="J93" i="7"/>
  <c r="J91" i="7"/>
  <c r="J89" i="7"/>
  <c r="J87" i="7"/>
  <c r="J86" i="7"/>
  <c r="J83" i="7"/>
  <c r="J70" i="7"/>
  <c r="J69" i="7"/>
  <c r="J59" i="7"/>
  <c r="J46" i="7"/>
  <c r="J45" i="7"/>
  <c r="J38" i="7"/>
  <c r="J22" i="7"/>
  <c r="E22" i="7"/>
  <c r="J21" i="7"/>
  <c r="E11" i="7"/>
  <c r="J116" i="5"/>
  <c r="J115" i="5" s="1"/>
  <c r="J114" i="5"/>
  <c r="J113" i="5" s="1"/>
  <c r="E114" i="5"/>
  <c r="E113" i="5" s="1"/>
  <c r="J112" i="5"/>
  <c r="E112" i="5"/>
  <c r="J111" i="5"/>
  <c r="E111" i="5"/>
  <c r="J106" i="5"/>
  <c r="J93" i="5"/>
  <c r="J92" i="5" s="1"/>
  <c r="E92" i="5"/>
  <c r="J91" i="5"/>
  <c r="E91" i="5"/>
  <c r="J89" i="5"/>
  <c r="E89" i="5"/>
  <c r="J88" i="5"/>
  <c r="E88" i="5"/>
  <c r="J83" i="5"/>
  <c r="J69" i="5"/>
  <c r="E69" i="5"/>
  <c r="J68" i="5"/>
  <c r="E68" i="5"/>
  <c r="J66" i="5"/>
  <c r="E66" i="5"/>
  <c r="J65" i="5"/>
  <c r="E65" i="5"/>
  <c r="J60" i="5"/>
  <c r="J46" i="5"/>
  <c r="J44" i="5"/>
  <c r="E44" i="5"/>
  <c r="J42" i="5"/>
  <c r="E42" i="5"/>
  <c r="E41" i="5"/>
  <c r="J19" i="5"/>
  <c r="E19" i="5"/>
  <c r="J17" i="5"/>
  <c r="E17" i="5"/>
  <c r="J92" i="4"/>
  <c r="J90" i="4"/>
  <c r="E90" i="4"/>
  <c r="J88" i="4"/>
  <c r="J86" i="4"/>
  <c r="J82" i="4"/>
  <c r="J69" i="4"/>
  <c r="J67" i="4"/>
  <c r="E67" i="4"/>
  <c r="J65" i="4"/>
  <c r="J62" i="4"/>
  <c r="J59" i="4"/>
  <c r="J46" i="4"/>
  <c r="J44" i="4"/>
  <c r="E44" i="4"/>
  <c r="J42" i="4"/>
  <c r="J39" i="4"/>
  <c r="J36" i="4"/>
  <c r="J20" i="4"/>
  <c r="E20" i="4"/>
  <c r="J18" i="4"/>
  <c r="E60" i="3"/>
  <c r="J61" i="3"/>
  <c r="J60" i="3" s="1"/>
  <c r="J59" i="3"/>
  <c r="E59" i="3"/>
  <c r="J57" i="3"/>
  <c r="J56" i="3"/>
  <c r="J53" i="3"/>
  <c r="J40" i="3"/>
  <c r="J39" i="3" s="1"/>
  <c r="J38" i="3"/>
  <c r="E38" i="3"/>
  <c r="J36" i="3"/>
  <c r="J35" i="3"/>
  <c r="J32" i="3"/>
  <c r="J19" i="3"/>
  <c r="J18" i="3" s="1"/>
  <c r="J17" i="3"/>
  <c r="E17" i="3"/>
  <c r="J15" i="3"/>
  <c r="J14" i="3"/>
  <c r="J11" i="3"/>
  <c r="J66" i="10" l="1"/>
  <c r="J71" i="10"/>
  <c r="J28" i="10"/>
  <c r="J35" i="10"/>
  <c r="J47" i="10"/>
  <c r="J54" i="10"/>
  <c r="J9" i="10"/>
  <c r="J18" i="10" s="1"/>
  <c r="J73" i="10"/>
  <c r="E9" i="10"/>
  <c r="E14" i="10"/>
  <c r="J33" i="10"/>
  <c r="J52" i="10"/>
  <c r="J77" i="9"/>
  <c r="J49" i="9"/>
  <c r="J57" i="9"/>
  <c r="J74" i="9"/>
  <c r="J17" i="9"/>
  <c r="J29" i="9"/>
  <c r="J37" i="9"/>
  <c r="E14" i="9"/>
  <c r="J54" i="9"/>
  <c r="J69" i="9"/>
  <c r="E79" i="9"/>
  <c r="J14" i="9"/>
  <c r="J34" i="9"/>
  <c r="E9" i="9"/>
  <c r="E17" i="9"/>
  <c r="J69" i="8"/>
  <c r="J63" i="8"/>
  <c r="J45" i="8"/>
  <c r="E53" i="8"/>
  <c r="J31" i="8"/>
  <c r="E15" i="8"/>
  <c r="J15" i="8"/>
  <c r="J27" i="8"/>
  <c r="J33" i="8"/>
  <c r="J49" i="8"/>
  <c r="J67" i="8"/>
  <c r="J68" i="7"/>
  <c r="J92" i="7"/>
  <c r="J57" i="7"/>
  <c r="J81" i="7"/>
  <c r="E16" i="7"/>
  <c r="J16" i="7"/>
  <c r="J40" i="7"/>
  <c r="E71" i="7"/>
  <c r="E9" i="7"/>
  <c r="E20" i="7"/>
  <c r="J9" i="7"/>
  <c r="J20" i="7"/>
  <c r="J33" i="7"/>
  <c r="J44" i="7"/>
  <c r="J64" i="7"/>
  <c r="E95" i="7"/>
  <c r="J88" i="7"/>
  <c r="E58" i="5"/>
  <c r="J9" i="5"/>
  <c r="J20" i="5"/>
  <c r="J34" i="5"/>
  <c r="J45" i="5"/>
  <c r="J58" i="5"/>
  <c r="J104" i="5"/>
  <c r="J117" i="5" s="1"/>
  <c r="E104" i="5"/>
  <c r="E81" i="5"/>
  <c r="J81" i="5"/>
  <c r="E18" i="5"/>
  <c r="E43" i="5"/>
  <c r="J18" i="5"/>
  <c r="J67" i="5"/>
  <c r="E9" i="5"/>
  <c r="J43" i="5"/>
  <c r="E67" i="5"/>
  <c r="E90" i="5"/>
  <c r="E34" i="5"/>
  <c r="E45" i="5"/>
  <c r="J90" i="5"/>
  <c r="E115" i="5"/>
  <c r="J45" i="4"/>
  <c r="J57" i="4"/>
  <c r="J89" i="4"/>
  <c r="E80" i="4"/>
  <c r="J91" i="4"/>
  <c r="E21" i="4"/>
  <c r="E19" i="4"/>
  <c r="J68" i="4"/>
  <c r="J80" i="4"/>
  <c r="J34" i="4"/>
  <c r="J47" i="4" s="1"/>
  <c r="E66" i="4"/>
  <c r="E45" i="4"/>
  <c r="J10" i="4"/>
  <c r="E43" i="4"/>
  <c r="E47" i="4" s="1"/>
  <c r="E89" i="4"/>
  <c r="J19" i="4"/>
  <c r="J43" i="4"/>
  <c r="J66" i="4"/>
  <c r="E10" i="4"/>
  <c r="E34" i="4"/>
  <c r="E57" i="4"/>
  <c r="E51" i="3"/>
  <c r="J37" i="3"/>
  <c r="J51" i="3"/>
  <c r="E16" i="3"/>
  <c r="E37" i="3"/>
  <c r="J16" i="3"/>
  <c r="E30" i="3"/>
  <c r="E9" i="3"/>
  <c r="E20" i="3" s="1"/>
  <c r="J30" i="3"/>
  <c r="E58" i="3"/>
  <c r="J9" i="3"/>
  <c r="J58" i="3"/>
  <c r="E91" i="4"/>
  <c r="J62" i="3"/>
  <c r="J94" i="5" l="1"/>
  <c r="J75" i="10"/>
  <c r="E75" i="10"/>
  <c r="J37" i="10"/>
  <c r="E37" i="10"/>
  <c r="E56" i="10"/>
  <c r="J56" i="10"/>
  <c r="E18" i="10"/>
  <c r="J79" i="9"/>
  <c r="J59" i="9"/>
  <c r="J19" i="9"/>
  <c r="E19" i="9"/>
  <c r="J39" i="9"/>
  <c r="J71" i="8"/>
  <c r="E71" i="8"/>
  <c r="J35" i="8"/>
  <c r="E35" i="8"/>
  <c r="J53" i="8"/>
  <c r="J17" i="8"/>
  <c r="E17" i="8"/>
  <c r="J95" i="7"/>
  <c r="J71" i="7"/>
  <c r="J23" i="7"/>
  <c r="E23" i="7"/>
  <c r="J47" i="7"/>
  <c r="E47" i="7"/>
  <c r="J71" i="5"/>
  <c r="E71" i="5"/>
  <c r="E117" i="5"/>
  <c r="E94" i="5"/>
  <c r="J48" i="5"/>
  <c r="J23" i="5"/>
  <c r="E48" i="5"/>
  <c r="E23" i="5"/>
  <c r="J24" i="4"/>
  <c r="E93" i="4"/>
  <c r="J70" i="4"/>
  <c r="J93" i="4"/>
  <c r="E24" i="4"/>
  <c r="E70" i="4"/>
  <c r="E62" i="3"/>
  <c r="J41" i="3"/>
  <c r="J20" i="3"/>
  <c r="E41" i="3"/>
  <c r="E63" i="11"/>
  <c r="J64" i="11"/>
  <c r="J63" i="11" s="1"/>
  <c r="J62" i="11"/>
  <c r="E62" i="11"/>
  <c r="J60" i="11"/>
  <c r="J59" i="11"/>
  <c r="J56" i="11"/>
  <c r="E40" i="11"/>
  <c r="J41" i="11"/>
  <c r="J39" i="11"/>
  <c r="E39" i="11"/>
  <c r="E38" i="11" s="1"/>
  <c r="J33" i="11"/>
  <c r="E18" i="11"/>
  <c r="J19" i="11"/>
  <c r="J17" i="11"/>
  <c r="E17" i="11"/>
  <c r="E11" i="11"/>
  <c r="J89" i="12"/>
  <c r="E89" i="12"/>
  <c r="E87" i="12" s="1"/>
  <c r="J88" i="12"/>
  <c r="J84" i="12"/>
  <c r="J72" i="12"/>
  <c r="J54" i="12"/>
  <c r="J53" i="12"/>
  <c r="J29" i="12"/>
  <c r="J28" i="12"/>
  <c r="J26" i="12"/>
  <c r="J22" i="12"/>
  <c r="J40" i="11" l="1"/>
  <c r="E54" i="11"/>
  <c r="E65" i="11" s="1"/>
  <c r="J31" i="11"/>
  <c r="E31" i="11"/>
  <c r="E42" i="11" s="1"/>
  <c r="J16" i="11"/>
  <c r="E16" i="11"/>
  <c r="J54" i="11"/>
  <c r="E9" i="11"/>
  <c r="E61" i="11"/>
  <c r="J9" i="11"/>
  <c r="J18" i="11"/>
  <c r="J38" i="11"/>
  <c r="J61" i="11"/>
  <c r="J85" i="12"/>
  <c r="E70" i="12"/>
  <c r="E40" i="12"/>
  <c r="E59" i="12" s="1"/>
  <c r="J40" i="12"/>
  <c r="J59" i="12" s="1"/>
  <c r="J70" i="12"/>
  <c r="J87" i="12"/>
  <c r="J27" i="12"/>
  <c r="J10" i="12"/>
  <c r="J25" i="12"/>
  <c r="J42" i="11" l="1"/>
  <c r="J20" i="11"/>
  <c r="E20" i="11"/>
  <c r="J65" i="11"/>
  <c r="E90" i="12"/>
  <c r="J90" i="12"/>
  <c r="J30" i="12"/>
  <c r="E12" i="12"/>
  <c r="E10" i="12" s="1"/>
  <c r="E26" i="12"/>
  <c r="E28" i="12"/>
  <c r="E29" i="12"/>
  <c r="E27" i="12" l="1"/>
  <c r="E25" i="12"/>
  <c r="E30" i="12" l="1"/>
</calcChain>
</file>

<file path=xl/sharedStrings.xml><?xml version="1.0" encoding="utf-8"?>
<sst xmlns="http://schemas.openxmlformats.org/spreadsheetml/2006/main" count="1232" uniqueCount="211">
  <si>
    <t>SKOKY A</t>
  </si>
  <si>
    <t>Počet jednotek</t>
  </si>
  <si>
    <t>Poznámky</t>
  </si>
  <si>
    <t>CELKOVÉ VÝDAJE</t>
  </si>
  <si>
    <r>
      <rPr>
        <b/>
        <sz val="14"/>
        <color indexed="12"/>
        <rFont val="Times New Roman"/>
        <family val="1"/>
        <charset val="238"/>
      </rPr>
      <t xml:space="preserve">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</t>
    </r>
  </si>
  <si>
    <t>2. Trenérské služby</t>
  </si>
  <si>
    <t>4. Doprovodný program</t>
  </si>
  <si>
    <t xml:space="preserve">1.Ubytování + stravování </t>
  </si>
  <si>
    <t>3. DPP</t>
  </si>
  <si>
    <t xml:space="preserve">Jednotková cena </t>
  </si>
  <si>
    <t xml:space="preserve">Celkové náklady </t>
  </si>
  <si>
    <t xml:space="preserve"> ROZPOČET       1.-4.2.2019</t>
  </si>
  <si>
    <t>Jednotková cena</t>
  </si>
  <si>
    <t>Celkové náklady</t>
  </si>
  <si>
    <t xml:space="preserve"> ROZPOČET      15.-18.2.2019</t>
  </si>
  <si>
    <t>ČERPÁNÍ 1. - 4.2.2019</t>
  </si>
  <si>
    <t>ČERPÁNÍ 15. - 18.2.2019</t>
  </si>
  <si>
    <t xml:space="preserve"> ROZPOČET       1.-4.3.2019</t>
  </si>
  <si>
    <t>ČERPÁNÍ 1. - 4.3.2019</t>
  </si>
  <si>
    <t>SKOKY B ČECHY</t>
  </si>
  <si>
    <t xml:space="preserve"> ROZPOČET       4.-6.1.2019</t>
  </si>
  <si>
    <t>ČERPÁNÍ 4. - 6.1.2018</t>
  </si>
  <si>
    <t xml:space="preserve"> ROZPOČET       19.-20.1.2019</t>
  </si>
  <si>
    <t xml:space="preserve"> ROZPOČET       16.-17.3.2019</t>
  </si>
  <si>
    <t>SKOKY B Morava</t>
  </si>
  <si>
    <t xml:space="preserve"> ROZPOČET       5.-6.1.2019</t>
  </si>
  <si>
    <t>ČERPÁNÍ 5.-6.1.2019</t>
  </si>
  <si>
    <t xml:space="preserve"> ROZPOČET       9.-10.3.2019</t>
  </si>
  <si>
    <t>ČERPÁNÍ 9. - 10.3.2019</t>
  </si>
  <si>
    <t>DREZURA</t>
  </si>
  <si>
    <t xml:space="preserve"> ROZPOČET       15.-17.2.2019</t>
  </si>
  <si>
    <t>ČERPÁNÍ 15. - 17.2.2019</t>
  </si>
  <si>
    <t xml:space="preserve"> ROZPOČET       15.-17.3.2019</t>
  </si>
  <si>
    <t>ČERPÁNÍ 15. - 17.3.2019</t>
  </si>
  <si>
    <t xml:space="preserve"> ROZPOČET       5.-7.4.2019</t>
  </si>
  <si>
    <t>ČERPÁNÍ 5. - 7.4.2019</t>
  </si>
  <si>
    <t xml:space="preserve"> ROZPOČET       19.-21.4.2019</t>
  </si>
  <si>
    <t>ČERPÁNÍ 19. - 21.4.2019</t>
  </si>
  <si>
    <t>VŠESTRANNOST</t>
  </si>
  <si>
    <t xml:space="preserve"> ROZPOČET       18.-20.1.2019</t>
  </si>
  <si>
    <t>ČERPÁNÍ 18. - 20.1.2019</t>
  </si>
  <si>
    <t xml:space="preserve"> ROZPOČET       8.-10.2.2019</t>
  </si>
  <si>
    <t>ČERPÁNÍ 8. - 10.2.2019</t>
  </si>
  <si>
    <t xml:space="preserve"> ROZPOČET       1.-3.3.2019</t>
  </si>
  <si>
    <t>ČERPÁNÍ 1. - 3.3.2019</t>
  </si>
  <si>
    <t xml:space="preserve"> ROZPOČET       21.-24.3.2019</t>
  </si>
  <si>
    <t>ČERPÁNÍ 21. - 24.3.2019</t>
  </si>
  <si>
    <t xml:space="preserve"> ROZPOČET       11.-14.4.2019</t>
  </si>
  <si>
    <t>ČERPÁNÍ 11. - 14.4.2019</t>
  </si>
  <si>
    <t>VOLTIŽ</t>
  </si>
  <si>
    <t>ČERPÁNÍ 11. - 13.1.2019</t>
  </si>
  <si>
    <t xml:space="preserve"> ROZPOČET       4.-6.2.2019</t>
  </si>
  <si>
    <t>ČERPÁNÍ 4. - 6.2.2019</t>
  </si>
  <si>
    <t xml:space="preserve"> ROZPOČET       22.-24.2.2019</t>
  </si>
  <si>
    <t>ČERPÁNÍ 22. - 24.2.2019</t>
  </si>
  <si>
    <t xml:space="preserve">SKOKY PONY ČECHY </t>
  </si>
  <si>
    <t>ČERPÁNÍ 19. - 20.1.2019</t>
  </si>
  <si>
    <t xml:space="preserve"> ROZPOČET       23.-24.2.2019</t>
  </si>
  <si>
    <t>ČERPÁNÍ 23. -24.2.2019</t>
  </si>
  <si>
    <t xml:space="preserve"> ROZPOČET       2.-3.3.2019</t>
  </si>
  <si>
    <t>ČERPÁNÍ 2. - 3.3.2019</t>
  </si>
  <si>
    <t xml:space="preserve"> ROZPOČET       30.-31.3.2019</t>
  </si>
  <si>
    <t>ČERPÁNÍ 30. - 31.3.2019</t>
  </si>
  <si>
    <t>SKOKY PONY MORAVA</t>
  </si>
  <si>
    <t>ČERPÁNÍ 5. - 6.1.2019</t>
  </si>
  <si>
    <t xml:space="preserve"> ROZPOČET       9.-10.2.2019</t>
  </si>
  <si>
    <t>ČERPÁNÍ 9. - 10.2.2019</t>
  </si>
  <si>
    <t>ČERPÁNÍ 23. - 24.2.2019</t>
  </si>
  <si>
    <t>DREZURA PONY</t>
  </si>
  <si>
    <t>ČERPÁNÍ 09. - 10.2.2019</t>
  </si>
  <si>
    <t>Ustájení koní</t>
  </si>
  <si>
    <t>Ubytování + strav. Účastníků</t>
  </si>
  <si>
    <t>Ubytování + strav. Trenérů</t>
  </si>
  <si>
    <t>Přednášky, semináře</t>
  </si>
  <si>
    <t>Trenérské služby TRENÉR I.</t>
  </si>
  <si>
    <t>Cestovné TRENÉR I.</t>
  </si>
  <si>
    <t>Trenérské služby drezura</t>
  </si>
  <si>
    <t>Cestovné drez. trenér</t>
  </si>
  <si>
    <t>2. Trenérské a překladatelské služby</t>
  </si>
  <si>
    <t>Překladatelské služby</t>
  </si>
  <si>
    <t>Cestovné PŘEKLADATEL</t>
  </si>
  <si>
    <t>Počet dní</t>
  </si>
  <si>
    <t xml:space="preserve">Cena/den </t>
  </si>
  <si>
    <t>Cena/den</t>
  </si>
  <si>
    <t>Trenérské služby Asistent I</t>
  </si>
  <si>
    <t>Cestovné Asistent I.</t>
  </si>
  <si>
    <t>Trenérské služby Asistent II</t>
  </si>
  <si>
    <t>Cestovné Asistent II.</t>
  </si>
  <si>
    <t>Podzim 2019</t>
  </si>
  <si>
    <t>Jaro 2019</t>
  </si>
  <si>
    <t xml:space="preserve">Cestovné Asistent II. </t>
  </si>
  <si>
    <t>Trenérské služby Asistent III.</t>
  </si>
  <si>
    <t>Cestovné Asistent III.</t>
  </si>
  <si>
    <t>Trenérské služby Asistent IV.</t>
  </si>
  <si>
    <t>Cestovné Asistent IV.</t>
  </si>
  <si>
    <t>Vachutka</t>
  </si>
  <si>
    <t>Drahota</t>
  </si>
  <si>
    <t>Žíla</t>
  </si>
  <si>
    <t>Ludvík</t>
  </si>
  <si>
    <t>Trenérské služby Trenér II.</t>
  </si>
  <si>
    <t>Cestovné Trenér II.</t>
  </si>
  <si>
    <t>Trenérské služby Drezura</t>
  </si>
  <si>
    <t>Cestovné Drezurní Trenér</t>
  </si>
  <si>
    <t>Vojáčková</t>
  </si>
  <si>
    <t>ČERPÁNÍ 16. - 17.3.2019</t>
  </si>
  <si>
    <t>2 termíny jako minulý rok ?</t>
  </si>
  <si>
    <t>Vojáčková DPP</t>
  </si>
  <si>
    <t>ČERPÁNÍ 18. - 20.1.2018</t>
  </si>
  <si>
    <t>3 termíny jako v loňském roce</t>
  </si>
  <si>
    <t xml:space="preserve"> ROZPOČET      26.-27.1.2019</t>
  </si>
  <si>
    <t>ČERPÁNÍ 26.-27.1.2019</t>
  </si>
  <si>
    <t>náhradní termín za 2.-3.2.2019</t>
  </si>
  <si>
    <t>3 termíny jako v loňském roce?</t>
  </si>
  <si>
    <t>Trenérské služby TRENÉR II.</t>
  </si>
  <si>
    <t>Cestovné TRENÉR II.</t>
  </si>
  <si>
    <t>Trenérské služby TRENÉR III.</t>
  </si>
  <si>
    <t>Cestovné TRENÉR III.</t>
  </si>
  <si>
    <t>Ubytování</t>
  </si>
  <si>
    <t>Čmolík</t>
  </si>
  <si>
    <t>Marešová</t>
  </si>
  <si>
    <t>Křemenová</t>
  </si>
  <si>
    <t xml:space="preserve">Jarní školení </t>
  </si>
  <si>
    <t>3 termíny jako loni</t>
  </si>
  <si>
    <t xml:space="preserve">Diringerová </t>
  </si>
  <si>
    <t>Slavíková</t>
  </si>
  <si>
    <t>Jiroutová</t>
  </si>
  <si>
    <t>Christensson</t>
  </si>
  <si>
    <t>Milos Matejov (fyzioterapeut)</t>
  </si>
  <si>
    <t>Ubytování - zahr. Tr. + překl.</t>
  </si>
  <si>
    <t>auto, parkovné + letenka</t>
  </si>
  <si>
    <t xml:space="preserve">  Sportovní náčiní </t>
  </si>
  <si>
    <t>Královice (1400), Litomyšl (5750) + strava Suchá</t>
  </si>
  <si>
    <t>Decathlon - medicinbaly, švihadla</t>
  </si>
  <si>
    <t xml:space="preserve">Natáčení přednášky </t>
  </si>
  <si>
    <t>natáčení přednášky MVDr. Přikryl</t>
  </si>
  <si>
    <t>Nevím, kdy zahraniční trenéři</t>
  </si>
  <si>
    <t>Podzim 2019 - 2/3 termíny</t>
  </si>
  <si>
    <t xml:space="preserve">  Pachotová Karolína</t>
  </si>
  <si>
    <t xml:space="preserve">  Svoboda Ondřej</t>
  </si>
  <si>
    <t xml:space="preserve">  Hablovičová Libuše</t>
  </si>
  <si>
    <t xml:space="preserve"> ROZPOČET       11.-13.1.2019</t>
  </si>
  <si>
    <t>Svobodová</t>
  </si>
  <si>
    <t>Videnková</t>
  </si>
  <si>
    <t>Lonžér I</t>
  </si>
  <si>
    <t>Lonžer II.</t>
  </si>
  <si>
    <t>lonžér III.</t>
  </si>
  <si>
    <t>Ferrari</t>
  </si>
  <si>
    <t>Podzim 2019 3 termíny?</t>
  </si>
  <si>
    <t xml:space="preserve">Trenérské služby TRENÉR </t>
  </si>
  <si>
    <t>Cestovné TRENÉR</t>
  </si>
  <si>
    <t>Vedoucí SCM, dozor</t>
  </si>
  <si>
    <t xml:space="preserve">Hušková N. </t>
  </si>
  <si>
    <t>Cestovné ASISTENT</t>
  </si>
  <si>
    <t>Goščík</t>
  </si>
  <si>
    <t>Šrubař Čeněk</t>
  </si>
  <si>
    <t>dozor dětí</t>
  </si>
  <si>
    <t>Hruška</t>
  </si>
  <si>
    <t>Vaníčková (DPP)</t>
  </si>
  <si>
    <t>Dozor dětí</t>
  </si>
  <si>
    <t>Žižková</t>
  </si>
  <si>
    <t>Charvátová</t>
  </si>
  <si>
    <t>Pásková</t>
  </si>
  <si>
    <t>8+2</t>
  </si>
  <si>
    <t>7+1</t>
  </si>
  <si>
    <t>8 pon na 2dny, 2 pon na 1den</t>
  </si>
  <si>
    <t>7 dětí na 2dny, 1 na 1den</t>
  </si>
  <si>
    <t>Remy Bastings</t>
  </si>
  <si>
    <t>Sportovní pomůcky</t>
  </si>
  <si>
    <t>3 trenéři 4dny, 3trenéři 2dny</t>
  </si>
  <si>
    <t>Eisermannová</t>
  </si>
  <si>
    <t>Nagel</t>
  </si>
  <si>
    <t>viz PF 190090</t>
  </si>
  <si>
    <t>Lonžér I.</t>
  </si>
  <si>
    <t>Lonžér II.</t>
  </si>
  <si>
    <t>Lonžér III.</t>
  </si>
  <si>
    <t>10 dětí 2 dny, 2 děti 1den</t>
  </si>
  <si>
    <t>10 poníků 2dny, 2 ponici 1den</t>
  </si>
  <si>
    <t>Hušková N.</t>
  </si>
  <si>
    <t>Pá, SO 12, Ne 11</t>
  </si>
  <si>
    <t>Pá,So 20, Ne 19</t>
  </si>
  <si>
    <t>ČERPÁNÍ 22. -24.2.2019</t>
  </si>
  <si>
    <t>Mestenhauser</t>
  </si>
  <si>
    <t>Bartoňková - překladatel</t>
  </si>
  <si>
    <t>letenka 4520</t>
  </si>
  <si>
    <t>Diringerová</t>
  </si>
  <si>
    <t>3 tr. 4dny, 1tr. 2 dny, 1 tr. 1den</t>
  </si>
  <si>
    <t>školení fyzioterapie</t>
  </si>
  <si>
    <t>18 koní 3dny, 4 koně 2dny</t>
  </si>
  <si>
    <t>14 dětí 3 dny, 2 děti 2dny</t>
  </si>
  <si>
    <t xml:space="preserve"> ROZPOČET       8.-9.3.2019</t>
  </si>
  <si>
    <t>ČERPÁNÍ 8. - 9.3.2019</t>
  </si>
  <si>
    <t>Ostatní náklady</t>
  </si>
  <si>
    <t>nabíječka vysílačka</t>
  </si>
  <si>
    <t>Návrh rozpočtu  na rok 2019   kapitola 4 Talentovaná mládež</t>
  </si>
  <si>
    <t>v tis Kč</t>
  </si>
  <si>
    <t>SCM/ SpS</t>
  </si>
  <si>
    <t>Návrh rozpočtu</t>
  </si>
  <si>
    <t>Komentář</t>
  </si>
  <si>
    <t>Výdaje</t>
  </si>
  <si>
    <t>Skoky A</t>
  </si>
  <si>
    <t xml:space="preserve">Skoky B Čechy </t>
  </si>
  <si>
    <t xml:space="preserve">Skoky B Morava </t>
  </si>
  <si>
    <t>Drezura</t>
  </si>
  <si>
    <t xml:space="preserve">Všestrannost </t>
  </si>
  <si>
    <t>Drezura pony</t>
  </si>
  <si>
    <t>Skoky pony Čechy</t>
  </si>
  <si>
    <t>Skoky pony Morava</t>
  </si>
  <si>
    <t>Voltiž</t>
  </si>
  <si>
    <t xml:space="preserve">Kontrolní závody </t>
  </si>
  <si>
    <t>pokud kontrolní závody tak v rámci rozpočtu SCM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</si>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</sst>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  <font>
      <b/>
      <sz val="13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26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0"/>
        <bgColor indexed="22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23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2" tint="-9.9978637043366805E-2"/>
        <bgColor indexed="2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2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2" tint="-9.9978637043366805E-2"/>
        <bgColor indexed="23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4" fillId="0" borderId="10" xfId="0" applyNumberFormat="1" applyFont="1" applyBorder="1" applyAlignment="1">
      <alignment horizontal="left" vertical="center" indent="3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4" fontId="4" fillId="4" borderId="15" xfId="0" applyNumberFormat="1" applyFont="1" applyFill="1" applyBorder="1" applyAlignment="1" applyProtection="1">
      <alignment horizontal="center" vertical="center"/>
      <protection locked="0"/>
    </xf>
    <xf numFmtId="4" fontId="3" fillId="4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>
      <alignment horizontal="left" vertical="center" indent="1"/>
    </xf>
    <xf numFmtId="4" fontId="4" fillId="0" borderId="14" xfId="0" applyNumberFormat="1" applyFont="1" applyBorder="1" applyAlignment="1">
      <alignment horizontal="center" vertical="center"/>
    </xf>
    <xf numFmtId="4" fontId="4" fillId="4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indent="2"/>
    </xf>
    <xf numFmtId="49" fontId="3" fillId="0" borderId="10" xfId="0" applyNumberFormat="1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center" vertical="center"/>
    </xf>
    <xf numFmtId="0" fontId="7" fillId="0" borderId="16" xfId="0" applyFont="1" applyBorder="1"/>
    <xf numFmtId="49" fontId="3" fillId="8" borderId="7" xfId="0" applyNumberFormat="1" applyFont="1" applyFill="1" applyBorder="1" applyAlignment="1">
      <alignment horizontal="center" vertical="center" wrapText="1"/>
    </xf>
    <xf numFmtId="49" fontId="3" fillId="8" borderId="8" xfId="0" applyNumberFormat="1" applyFont="1" applyFill="1" applyBorder="1" applyAlignment="1">
      <alignment horizontal="center" vertical="center" wrapText="1"/>
    </xf>
    <xf numFmtId="49" fontId="3" fillId="8" borderId="9" xfId="0" applyNumberFormat="1" applyFont="1" applyFill="1" applyBorder="1" applyAlignment="1">
      <alignment horizontal="center" vertical="center" wrapText="1"/>
    </xf>
    <xf numFmtId="49" fontId="3" fillId="9" borderId="7" xfId="0" applyNumberFormat="1" applyFont="1" applyFill="1" applyBorder="1" applyAlignment="1">
      <alignment horizontal="center" vertical="center" wrapText="1"/>
    </xf>
    <xf numFmtId="49" fontId="3" fillId="9" borderId="8" xfId="0" applyNumberFormat="1" applyFont="1" applyFill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/>
    </xf>
    <xf numFmtId="4" fontId="4" fillId="10" borderId="11" xfId="0" applyNumberFormat="1" applyFont="1" applyFill="1" applyBorder="1" applyAlignment="1">
      <alignment horizontal="center" vertical="center"/>
    </xf>
    <xf numFmtId="4" fontId="3" fillId="10" borderId="12" xfId="0" applyNumberFormat="1" applyFont="1" applyFill="1" applyBorder="1" applyAlignment="1">
      <alignment horizontal="center" vertical="center"/>
    </xf>
    <xf numFmtId="0" fontId="7" fillId="7" borderId="13" xfId="0" applyFont="1" applyFill="1" applyBorder="1"/>
    <xf numFmtId="4" fontId="3" fillId="11" borderId="15" xfId="0" applyNumberFormat="1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/>
    <xf numFmtId="4" fontId="3" fillId="12" borderId="14" xfId="0" applyNumberFormat="1" applyFont="1" applyFill="1" applyBorder="1" applyAlignment="1">
      <alignment horizontal="center" vertical="center"/>
    </xf>
    <xf numFmtId="4" fontId="3" fillId="12" borderId="15" xfId="0" applyNumberFormat="1" applyFont="1" applyFill="1" applyBorder="1" applyAlignment="1">
      <alignment horizontal="center" vertical="center"/>
    </xf>
    <xf numFmtId="0" fontId="7" fillId="7" borderId="16" xfId="0" applyFont="1" applyFill="1" applyBorder="1"/>
    <xf numFmtId="4" fontId="3" fillId="10" borderId="14" xfId="0" applyNumberFormat="1" applyFont="1" applyFill="1" applyBorder="1" applyAlignment="1">
      <alignment horizontal="center" vertical="center"/>
    </xf>
    <xf numFmtId="4" fontId="3" fillId="10" borderId="15" xfId="0" applyNumberFormat="1" applyFont="1" applyFill="1" applyBorder="1" applyAlignment="1">
      <alignment horizontal="center" vertical="center"/>
    </xf>
    <xf numFmtId="4" fontId="3" fillId="13" borderId="14" xfId="0" applyNumberFormat="1" applyFont="1" applyFill="1" applyBorder="1" applyAlignment="1">
      <alignment horizontal="center" vertical="center"/>
    </xf>
    <xf numFmtId="4" fontId="3" fillId="13" borderId="15" xfId="0" applyNumberFormat="1" applyFont="1" applyFill="1" applyBorder="1" applyAlignment="1">
      <alignment horizontal="center" vertical="center"/>
    </xf>
    <xf numFmtId="4" fontId="6" fillId="12" borderId="17" xfId="0" applyNumberFormat="1" applyFont="1" applyFill="1" applyBorder="1" applyAlignment="1">
      <alignment horizontal="center" vertical="center"/>
    </xf>
    <xf numFmtId="4" fontId="6" fillId="12" borderId="8" xfId="0" applyNumberFormat="1" applyFont="1" applyFill="1" applyBorder="1" applyAlignment="1">
      <alignment horizontal="center" vertical="center"/>
    </xf>
    <xf numFmtId="0" fontId="7" fillId="7" borderId="9" xfId="0" applyFont="1" applyFill="1" applyBorder="1"/>
    <xf numFmtId="49" fontId="3" fillId="2" borderId="10" xfId="0" applyNumberFormat="1" applyFont="1" applyFill="1" applyBorder="1" applyAlignment="1">
      <alignment horizontal="left" vertical="center" wrapText="1" indent="1"/>
    </xf>
    <xf numFmtId="49" fontId="3" fillId="15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16" borderId="10" xfId="0" applyNumberFormat="1" applyFont="1" applyFill="1" applyBorder="1" applyAlignment="1">
      <alignment horizontal="left" vertical="center" wrapText="1"/>
    </xf>
    <xf numFmtId="49" fontId="6" fillId="15" borderId="1" xfId="0" applyNumberFormat="1" applyFont="1" applyFill="1" applyBorder="1" applyAlignment="1">
      <alignment horizontal="left" vertical="center"/>
    </xf>
    <xf numFmtId="4" fontId="4" fillId="17" borderId="11" xfId="0" applyNumberFormat="1" applyFont="1" applyFill="1" applyBorder="1" applyAlignment="1">
      <alignment horizontal="center" vertical="center"/>
    </xf>
    <xf numFmtId="4" fontId="3" fillId="17" borderId="12" xfId="0" applyNumberFormat="1" applyFont="1" applyFill="1" applyBorder="1" applyAlignment="1">
      <alignment horizontal="center" vertical="center"/>
    </xf>
    <xf numFmtId="0" fontId="7" fillId="18" borderId="13" xfId="0" applyFont="1" applyFill="1" applyBorder="1"/>
    <xf numFmtId="4" fontId="3" fillId="19" borderId="14" xfId="0" applyNumberFormat="1" applyFont="1" applyFill="1" applyBorder="1" applyAlignment="1" applyProtection="1">
      <alignment horizontal="center" vertical="center"/>
      <protection locked="0"/>
    </xf>
    <xf numFmtId="4" fontId="3" fillId="20" borderId="15" xfId="0" applyNumberFormat="1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/>
    <xf numFmtId="4" fontId="3" fillId="21" borderId="14" xfId="0" applyNumberFormat="1" applyFont="1" applyFill="1" applyBorder="1" applyAlignment="1">
      <alignment horizontal="center" vertical="center"/>
    </xf>
    <xf numFmtId="4" fontId="3" fillId="21" borderId="15" xfId="0" applyNumberFormat="1" applyFont="1" applyFill="1" applyBorder="1" applyAlignment="1">
      <alignment horizontal="center" vertical="center"/>
    </xf>
    <xf numFmtId="0" fontId="7" fillId="18" borderId="16" xfId="0" applyFont="1" applyFill="1" applyBorder="1"/>
    <xf numFmtId="4" fontId="3" fillId="17" borderId="14" xfId="0" applyNumberFormat="1" applyFont="1" applyFill="1" applyBorder="1" applyAlignment="1">
      <alignment horizontal="center" vertical="center"/>
    </xf>
    <xf numFmtId="4" fontId="3" fillId="17" borderId="15" xfId="0" applyNumberFormat="1" applyFont="1" applyFill="1" applyBorder="1" applyAlignment="1">
      <alignment horizontal="center" vertical="center"/>
    </xf>
    <xf numFmtId="4" fontId="3" fillId="22" borderId="14" xfId="0" applyNumberFormat="1" applyFont="1" applyFill="1" applyBorder="1" applyAlignment="1">
      <alignment horizontal="center" vertical="center"/>
    </xf>
    <xf numFmtId="4" fontId="3" fillId="22" borderId="15" xfId="0" applyNumberFormat="1" applyFont="1" applyFill="1" applyBorder="1" applyAlignment="1">
      <alignment horizontal="center" vertical="center"/>
    </xf>
    <xf numFmtId="4" fontId="6" fillId="21" borderId="17" xfId="0" applyNumberFormat="1" applyFont="1" applyFill="1" applyBorder="1" applyAlignment="1">
      <alignment horizontal="center" vertical="center"/>
    </xf>
    <xf numFmtId="4" fontId="6" fillId="21" borderId="8" xfId="0" applyNumberFormat="1" applyFont="1" applyFill="1" applyBorder="1" applyAlignment="1">
      <alignment horizontal="center" vertical="center"/>
    </xf>
    <xf numFmtId="0" fontId="7" fillId="18" borderId="9" xfId="0" applyFont="1" applyFill="1" applyBorder="1"/>
    <xf numFmtId="49" fontId="4" fillId="4" borderId="10" xfId="0" applyNumberFormat="1" applyFont="1" applyFill="1" applyBorder="1" applyAlignment="1">
      <alignment horizontal="left" vertical="center" indent="3"/>
    </xf>
    <xf numFmtId="4" fontId="4" fillId="4" borderId="14" xfId="0" applyNumberFormat="1" applyFont="1" applyFill="1" applyBorder="1" applyAlignment="1" applyProtection="1">
      <alignment horizontal="center" vertical="center"/>
      <protection locked="0"/>
    </xf>
    <xf numFmtId="4" fontId="4" fillId="11" borderId="15" xfId="0" applyNumberFormat="1" applyFont="1" applyFill="1" applyBorder="1" applyAlignment="1" applyProtection="1">
      <alignment horizontal="center" vertical="center"/>
      <protection locked="0"/>
    </xf>
    <xf numFmtId="4" fontId="4" fillId="19" borderId="14" xfId="0" applyNumberFormat="1" applyFont="1" applyFill="1" applyBorder="1" applyAlignment="1" applyProtection="1">
      <alignment horizontal="center" vertical="center"/>
      <protection locked="0"/>
    </xf>
    <xf numFmtId="4" fontId="4" fillId="20" borderId="15" xfId="0" applyNumberFormat="1" applyFont="1" applyFill="1" applyBorder="1" applyAlignment="1" applyProtection="1">
      <alignment horizontal="center" vertical="center"/>
      <protection locked="0"/>
    </xf>
    <xf numFmtId="4" fontId="4" fillId="1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 applyProtection="1">
      <alignment horizontal="center" vertical="center"/>
      <protection locked="0"/>
    </xf>
    <xf numFmtId="4" fontId="3" fillId="12" borderId="24" xfId="0" applyNumberFormat="1" applyFont="1" applyFill="1" applyBorder="1" applyAlignment="1">
      <alignment horizontal="center" vertical="center"/>
    </xf>
    <xf numFmtId="4" fontId="3" fillId="10" borderId="24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3" fillId="13" borderId="24" xfId="0" applyNumberFormat="1" applyFont="1" applyFill="1" applyBorder="1" applyAlignment="1">
      <alignment horizontal="center" vertical="center"/>
    </xf>
    <xf numFmtId="49" fontId="3" fillId="23" borderId="7" xfId="0" applyNumberFormat="1" applyFont="1" applyFill="1" applyBorder="1" applyAlignment="1">
      <alignment horizontal="center" vertical="center" wrapText="1"/>
    </xf>
    <xf numFmtId="4" fontId="4" fillId="17" borderId="23" xfId="0" applyNumberFormat="1" applyFont="1" applyFill="1" applyBorder="1" applyAlignment="1">
      <alignment horizontal="center" vertical="center"/>
    </xf>
    <xf numFmtId="4" fontId="3" fillId="19" borderId="24" xfId="0" applyNumberFormat="1" applyFont="1" applyFill="1" applyBorder="1" applyAlignment="1" applyProtection="1">
      <alignment horizontal="center" vertical="center"/>
      <protection locked="0"/>
    </xf>
    <xf numFmtId="4" fontId="3" fillId="21" borderId="24" xfId="0" applyNumberFormat="1" applyFont="1" applyFill="1" applyBorder="1" applyAlignment="1">
      <alignment horizontal="center" vertical="center"/>
    </xf>
    <xf numFmtId="4" fontId="3" fillId="17" borderId="24" xfId="0" applyNumberFormat="1" applyFont="1" applyFill="1" applyBorder="1" applyAlignment="1">
      <alignment horizontal="center" vertical="center"/>
    </xf>
    <xf numFmtId="4" fontId="3" fillId="22" borderId="24" xfId="0" applyNumberFormat="1" applyFont="1" applyFill="1" applyBorder="1" applyAlignment="1">
      <alignment horizontal="center" vertical="center"/>
    </xf>
    <xf numFmtId="4" fontId="4" fillId="4" borderId="24" xfId="0" applyNumberFormat="1" applyFont="1" applyFill="1" applyBorder="1" applyAlignment="1" applyProtection="1">
      <alignment horizontal="center" vertical="center"/>
      <protection locked="0"/>
    </xf>
    <xf numFmtId="4" fontId="4" fillId="19" borderId="24" xfId="0" applyNumberFormat="1" applyFont="1" applyFill="1" applyBorder="1" applyAlignment="1" applyProtection="1">
      <alignment horizontal="center" vertical="center"/>
      <protection locked="0"/>
    </xf>
    <xf numFmtId="4" fontId="3" fillId="0" borderId="24" xfId="0" applyNumberFormat="1" applyFont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left" vertical="center" wrapText="1"/>
    </xf>
    <xf numFmtId="4" fontId="4" fillId="24" borderId="14" xfId="0" applyNumberFormat="1" applyFont="1" applyFill="1" applyBorder="1" applyAlignment="1">
      <alignment horizontal="center" vertical="center"/>
    </xf>
    <xf numFmtId="4" fontId="4" fillId="24" borderId="24" xfId="0" applyNumberFormat="1" applyFont="1" applyFill="1" applyBorder="1" applyAlignment="1">
      <alignment horizontal="center" vertical="center"/>
    </xf>
    <xf numFmtId="4" fontId="4" fillId="24" borderId="15" xfId="0" applyNumberFormat="1" applyFont="1" applyFill="1" applyBorder="1" applyAlignment="1">
      <alignment horizontal="center" vertical="center"/>
    </xf>
    <xf numFmtId="4" fontId="4" fillId="22" borderId="14" xfId="0" applyNumberFormat="1" applyFont="1" applyFill="1" applyBorder="1" applyAlignment="1">
      <alignment horizontal="center" vertical="center"/>
    </xf>
    <xf numFmtId="4" fontId="4" fillId="22" borderId="24" xfId="0" applyNumberFormat="1" applyFont="1" applyFill="1" applyBorder="1" applyAlignment="1">
      <alignment horizontal="center" vertical="center"/>
    </xf>
    <xf numFmtId="4" fontId="4" fillId="22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4" fontId="4" fillId="0" borderId="25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4" fontId="4" fillId="4" borderId="0" xfId="0" applyNumberFormat="1" applyFont="1" applyFill="1" applyAlignment="1" applyProtection="1">
      <alignment horizontal="center" vertical="center"/>
      <protection locked="0"/>
    </xf>
    <xf numFmtId="0" fontId="7" fillId="0" borderId="26" xfId="0" applyFont="1" applyBorder="1"/>
    <xf numFmtId="4" fontId="3" fillId="4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>
      <alignment vertical="center"/>
    </xf>
    <xf numFmtId="4" fontId="4" fillId="0" borderId="27" xfId="0" applyNumberFormat="1" applyFont="1" applyBorder="1" applyAlignment="1" applyProtection="1">
      <alignment horizontal="center" vertical="center"/>
      <protection locked="0"/>
    </xf>
    <xf numFmtId="4" fontId="4" fillId="0" borderId="28" xfId="0" applyNumberFormat="1" applyFont="1" applyBorder="1" applyAlignment="1" applyProtection="1">
      <alignment horizontal="center" vertical="center"/>
      <protection locked="0"/>
    </xf>
    <xf numFmtId="4" fontId="4" fillId="0" borderId="29" xfId="0" applyNumberFormat="1" applyFont="1" applyBorder="1" applyAlignment="1" applyProtection="1">
      <alignment horizontal="center" vertical="center"/>
      <protection locked="0"/>
    </xf>
    <xf numFmtId="4" fontId="6" fillId="12" borderId="9" xfId="0" applyNumberFormat="1" applyFont="1" applyFill="1" applyBorder="1" applyAlignment="1">
      <alignment horizontal="center" vertical="center"/>
    </xf>
    <xf numFmtId="4" fontId="6" fillId="12" borderId="2" xfId="0" applyNumberFormat="1" applyFont="1" applyFill="1" applyBorder="1" applyAlignment="1">
      <alignment horizontal="center" vertical="center"/>
    </xf>
    <xf numFmtId="4" fontId="6" fillId="21" borderId="9" xfId="0" applyNumberFormat="1" applyFont="1" applyFill="1" applyBorder="1" applyAlignment="1">
      <alignment horizontal="center" vertical="center"/>
    </xf>
    <xf numFmtId="4" fontId="6" fillId="21" borderId="2" xfId="0" applyNumberFormat="1" applyFont="1" applyFill="1" applyBorder="1" applyAlignment="1">
      <alignment horizontal="center" vertical="center"/>
    </xf>
    <xf numFmtId="0" fontId="8" fillId="0" borderId="30" xfId="0" applyFont="1" applyBorder="1"/>
    <xf numFmtId="0" fontId="8" fillId="0" borderId="0" xfId="0" applyFont="1"/>
    <xf numFmtId="0" fontId="9" fillId="0" borderId="30" xfId="0" applyFont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49" fontId="2" fillId="14" borderId="18" xfId="0" applyNumberFormat="1" applyFont="1" applyFill="1" applyBorder="1" applyAlignment="1">
      <alignment horizontal="center" vertical="center" wrapText="1"/>
    </xf>
    <xf numFmtId="49" fontId="2" fillId="14" borderId="19" xfId="0" applyNumberFormat="1" applyFont="1" applyFill="1" applyBorder="1" applyAlignment="1">
      <alignment horizontal="center" vertical="center" wrapText="1"/>
    </xf>
    <xf numFmtId="49" fontId="6" fillId="9" borderId="2" xfId="0" applyNumberFormat="1" applyFont="1" applyFill="1" applyBorder="1" applyAlignment="1">
      <alignment horizontal="center" vertical="center"/>
    </xf>
    <xf numFmtId="49" fontId="6" fillId="9" borderId="3" xfId="0" applyNumberFormat="1" applyFont="1" applyFill="1" applyBorder="1" applyAlignment="1">
      <alignment horizontal="center" vertical="center"/>
    </xf>
    <xf numFmtId="49" fontId="6" fillId="8" borderId="2" xfId="0" applyNumberFormat="1" applyFont="1" applyFill="1" applyBorder="1" applyAlignment="1">
      <alignment horizontal="center" vertical="center"/>
    </xf>
    <xf numFmtId="49" fontId="6" fillId="8" borderId="3" xfId="0" applyNumberFormat="1" applyFont="1" applyFill="1" applyBorder="1" applyAlignment="1">
      <alignment horizontal="center" vertical="center"/>
    </xf>
    <xf numFmtId="0" fontId="10" fillId="0" borderId="30" xfId="0" applyFont="1" applyBorder="1"/>
    <xf numFmtId="0" fontId="11" fillId="0" borderId="30" xfId="0" applyFont="1" applyBorder="1"/>
    <xf numFmtId="0" fontId="1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59B65-B294-416F-A0DB-BA515389243A}">
  <sheetPr>
    <pageSetUpPr fitToPage="1"/>
  </sheetPr>
  <dimension ref="A1:D19"/>
  <sheetViews>
    <sheetView tabSelected="1" workbookViewId="0">
      <selection activeCell="A7" sqref="A7"/>
    </sheetView>
  </sheetViews>
  <sheetFormatPr defaultRowHeight="15.6" x14ac:dyDescent="0.3"/>
  <cols>
    <col min="1" max="1" width="34.33203125" style="96" customWidth="1"/>
    <col min="2" max="2" width="16.6640625" style="96" customWidth="1"/>
    <col min="3" max="3" width="17.77734375" style="96" customWidth="1"/>
    <col min="4" max="4" width="68.5546875" style="96" customWidth="1"/>
    <col min="5" max="16384" width="8.88671875" style="96"/>
  </cols>
  <sheetData>
    <row r="1" spans="1:4" s="112" customFormat="1" ht="18" x14ac:dyDescent="0.35">
      <c r="A1" s="110" t="s">
        <v>193</v>
      </c>
      <c r="B1" s="111"/>
      <c r="C1" s="111"/>
      <c r="D1" s="111"/>
    </row>
    <row r="2" spans="1:4" x14ac:dyDescent="0.3">
      <c r="A2" s="95" t="s">
        <v>194</v>
      </c>
      <c r="B2" s="95"/>
      <c r="C2" s="95"/>
      <c r="D2" s="95"/>
    </row>
    <row r="3" spans="1:4" x14ac:dyDescent="0.3">
      <c r="A3" s="95"/>
      <c r="B3" s="95"/>
      <c r="C3" s="95"/>
      <c r="D3" s="95"/>
    </row>
    <row r="4" spans="1:4" x14ac:dyDescent="0.3">
      <c r="A4" s="95" t="s">
        <v>195</v>
      </c>
      <c r="B4" s="95"/>
      <c r="C4" s="97" t="s">
        <v>196</v>
      </c>
      <c r="D4" s="95" t="s">
        <v>197</v>
      </c>
    </row>
    <row r="5" spans="1:4" x14ac:dyDescent="0.3">
      <c r="A5" s="95"/>
      <c r="B5" s="95" t="s">
        <v>198</v>
      </c>
      <c r="C5" s="95"/>
      <c r="D5" s="95"/>
    </row>
    <row r="6" spans="1:4" x14ac:dyDescent="0.3">
      <c r="A6" s="95" t="s">
        <v>199</v>
      </c>
      <c r="B6" s="95">
        <v>1100</v>
      </c>
      <c r="C6" s="97">
        <v>1100</v>
      </c>
      <c r="D6" s="95"/>
    </row>
    <row r="7" spans="1:4" x14ac:dyDescent="0.3">
      <c r="A7" s="95" t="s">
        <v>200</v>
      </c>
      <c r="B7" s="95">
        <v>600</v>
      </c>
      <c r="C7" s="97">
        <v>600</v>
      </c>
      <c r="D7" s="95"/>
    </row>
    <row r="8" spans="1:4" x14ac:dyDescent="0.3">
      <c r="A8" s="95" t="s">
        <v>201</v>
      </c>
      <c r="B8" s="95">
        <v>500</v>
      </c>
      <c r="C8" s="97">
        <v>500</v>
      </c>
      <c r="D8" s="95"/>
    </row>
    <row r="9" spans="1:4" x14ac:dyDescent="0.3">
      <c r="A9" s="95" t="s">
        <v>202</v>
      </c>
      <c r="B9" s="95">
        <v>1100</v>
      </c>
      <c r="C9" s="97">
        <v>1100</v>
      </c>
      <c r="D9" s="95"/>
    </row>
    <row r="10" spans="1:4" x14ac:dyDescent="0.3">
      <c r="A10" s="95" t="s">
        <v>203</v>
      </c>
      <c r="B10" s="95">
        <v>1300</v>
      </c>
      <c r="C10" s="97">
        <v>1300</v>
      </c>
      <c r="D10" s="95"/>
    </row>
    <row r="11" spans="1:4" x14ac:dyDescent="0.3">
      <c r="A11" s="95" t="s">
        <v>204</v>
      </c>
      <c r="B11" s="95">
        <v>500</v>
      </c>
      <c r="C11" s="97">
        <v>500</v>
      </c>
      <c r="D11" s="95"/>
    </row>
    <row r="12" spans="1:4" x14ac:dyDescent="0.3">
      <c r="A12" s="95" t="s">
        <v>205</v>
      </c>
      <c r="B12" s="95">
        <v>500</v>
      </c>
      <c r="C12" s="97">
        <v>500</v>
      </c>
      <c r="D12" s="95"/>
    </row>
    <row r="13" spans="1:4" x14ac:dyDescent="0.3">
      <c r="A13" s="95" t="s">
        <v>206</v>
      </c>
      <c r="B13" s="95">
        <v>550</v>
      </c>
      <c r="C13" s="97">
        <v>550</v>
      </c>
      <c r="D13" s="95"/>
    </row>
    <row r="14" spans="1:4" x14ac:dyDescent="0.3">
      <c r="A14" s="95" t="s">
        <v>207</v>
      </c>
      <c r="B14" s="95">
        <v>650</v>
      </c>
      <c r="C14" s="97">
        <v>650</v>
      </c>
      <c r="D14" s="95"/>
    </row>
    <row r="15" spans="1:4" x14ac:dyDescent="0.3">
      <c r="A15" s="95" t="s">
        <v>208</v>
      </c>
      <c r="B15" s="95">
        <v>600</v>
      </c>
      <c r="C15" s="97">
        <v>0</v>
      </c>
      <c r="D15" s="97" t="s">
        <v>209</v>
      </c>
    </row>
    <row r="16" spans="1:4" x14ac:dyDescent="0.3">
      <c r="A16" s="95"/>
      <c r="B16" s="95"/>
      <c r="C16" s="95"/>
      <c r="D16" s="95"/>
    </row>
    <row r="17" spans="1:4" x14ac:dyDescent="0.3">
      <c r="A17" s="95"/>
      <c r="B17" s="95"/>
      <c r="C17" s="95"/>
      <c r="D17" s="95"/>
    </row>
    <row r="18" spans="1:4" x14ac:dyDescent="0.3">
      <c r="A18" s="95"/>
      <c r="B18" s="95"/>
      <c r="C18" s="95"/>
      <c r="D18" s="95"/>
    </row>
    <row r="19" spans="1:4" x14ac:dyDescent="0.3">
      <c r="A19" s="95" t="s">
        <v>210</v>
      </c>
      <c r="B19" s="95">
        <f>SUM(B6:B18)</f>
        <v>7400</v>
      </c>
      <c r="C19" s="97">
        <f>SUM(C6:C18)</f>
        <v>6800</v>
      </c>
      <c r="D19" s="95"/>
    </row>
  </sheetData>
  <pageMargins left="0.7" right="0.7" top="0.78740157499999996" bottom="0.78740157499999996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5"/>
  <sheetViews>
    <sheetView topLeftCell="A46" workbookViewId="0">
      <selection activeCell="I33" sqref="I33"/>
    </sheetView>
  </sheetViews>
  <sheetFormatPr defaultRowHeight="14.4" x14ac:dyDescent="0.3"/>
  <cols>
    <col min="1" max="1" width="31.5546875" customWidth="1"/>
    <col min="3" max="4" width="12.5546875" customWidth="1"/>
    <col min="5" max="5" width="13.88671875" customWidth="1"/>
    <col min="6" max="6" width="11.6640625" customWidth="1"/>
    <col min="8" max="9" width="13.109375" customWidth="1"/>
    <col min="10" max="10" width="12.5546875" customWidth="1"/>
    <col min="11" max="11" width="28.88671875" customWidth="1"/>
  </cols>
  <sheetData>
    <row r="1" spans="1:11" x14ac:dyDescent="0.3">
      <c r="A1" s="98" t="s">
        <v>68</v>
      </c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 ht="15" thickBot="1" x14ac:dyDescent="0.3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3"/>
    </row>
    <row r="3" spans="1:11" ht="17.399999999999999" thickBot="1" x14ac:dyDescent="0.35">
      <c r="A3" s="104" t="s">
        <v>4</v>
      </c>
      <c r="B3" s="106" t="s">
        <v>65</v>
      </c>
      <c r="C3" s="106"/>
      <c r="D3" s="106"/>
      <c r="E3" s="106"/>
      <c r="F3" s="107"/>
      <c r="G3" s="108" t="s">
        <v>69</v>
      </c>
      <c r="H3" s="108"/>
      <c r="I3" s="108"/>
      <c r="J3" s="108"/>
      <c r="K3" s="109"/>
    </row>
    <row r="4" spans="1:11" ht="28.2" thickBot="1" x14ac:dyDescent="0.35">
      <c r="A4" s="105"/>
      <c r="B4" s="15" t="s">
        <v>81</v>
      </c>
      <c r="C4" s="15" t="s">
        <v>1</v>
      </c>
      <c r="D4" s="16" t="s">
        <v>83</v>
      </c>
      <c r="E4" s="16" t="s">
        <v>13</v>
      </c>
      <c r="F4" s="17" t="s">
        <v>2</v>
      </c>
      <c r="G4" s="12" t="s">
        <v>81</v>
      </c>
      <c r="H4" s="12" t="s">
        <v>1</v>
      </c>
      <c r="I4" s="13" t="s">
        <v>83</v>
      </c>
      <c r="J4" s="13" t="s">
        <v>13</v>
      </c>
      <c r="K4" s="14" t="s">
        <v>2</v>
      </c>
    </row>
    <row r="5" spans="1:11" ht="18.75" customHeight="1" x14ac:dyDescent="0.3">
      <c r="A5" s="33" t="s">
        <v>7</v>
      </c>
      <c r="B5" s="18"/>
      <c r="C5" s="18"/>
      <c r="D5" s="59"/>
      <c r="E5" s="19">
        <f>E6+E7+E8</f>
        <v>51600</v>
      </c>
      <c r="F5" s="20"/>
      <c r="G5" s="38"/>
      <c r="H5" s="38"/>
      <c r="I5" s="66"/>
      <c r="J5" s="39">
        <f>J6+J7+J8</f>
        <v>23400</v>
      </c>
      <c r="K5" s="40"/>
    </row>
    <row r="6" spans="1:11" x14ac:dyDescent="0.3">
      <c r="A6" s="54" t="s">
        <v>70</v>
      </c>
      <c r="B6" s="55">
        <v>2</v>
      </c>
      <c r="C6" s="55">
        <v>20</v>
      </c>
      <c r="D6" s="71">
        <v>600</v>
      </c>
      <c r="E6" s="21">
        <f>D6*C6*B6</f>
        <v>24000</v>
      </c>
      <c r="F6" s="22"/>
      <c r="G6" s="57">
        <v>2</v>
      </c>
      <c r="H6" s="57" t="s">
        <v>162</v>
      </c>
      <c r="I6" s="72">
        <v>600</v>
      </c>
      <c r="J6" s="42">
        <v>10800</v>
      </c>
      <c r="K6" s="43" t="s">
        <v>164</v>
      </c>
    </row>
    <row r="7" spans="1:11" x14ac:dyDescent="0.3">
      <c r="A7" s="1" t="s">
        <v>71</v>
      </c>
      <c r="B7" s="2">
        <v>2</v>
      </c>
      <c r="C7" s="2">
        <v>20</v>
      </c>
      <c r="D7" s="60">
        <v>600</v>
      </c>
      <c r="E7" s="3">
        <f>D7*C7*B7</f>
        <v>24000</v>
      </c>
      <c r="F7" s="11"/>
      <c r="G7" s="2">
        <v>2</v>
      </c>
      <c r="H7" s="2" t="s">
        <v>163</v>
      </c>
      <c r="I7" s="60">
        <v>600</v>
      </c>
      <c r="J7" s="3">
        <v>9000</v>
      </c>
      <c r="K7" s="11" t="s">
        <v>165</v>
      </c>
    </row>
    <row r="8" spans="1:11" x14ac:dyDescent="0.3">
      <c r="A8" s="1" t="s">
        <v>72</v>
      </c>
      <c r="B8" s="2">
        <v>2</v>
      </c>
      <c r="C8" s="2">
        <v>3</v>
      </c>
      <c r="D8" s="60">
        <v>600</v>
      </c>
      <c r="E8" s="3">
        <f>D8*C8*B8</f>
        <v>3600</v>
      </c>
      <c r="F8" s="11"/>
      <c r="G8" s="2">
        <v>2</v>
      </c>
      <c r="H8" s="2">
        <v>3</v>
      </c>
      <c r="I8" s="60">
        <v>600</v>
      </c>
      <c r="J8" s="3">
        <f>I8*H8*G8</f>
        <v>3600</v>
      </c>
      <c r="K8" s="11"/>
    </row>
    <row r="9" spans="1:11" ht="19.5" customHeight="1" x14ac:dyDescent="0.3">
      <c r="A9" s="34" t="s">
        <v>5</v>
      </c>
      <c r="B9" s="23"/>
      <c r="C9" s="23"/>
      <c r="D9" s="61"/>
      <c r="E9" s="24">
        <f>SUM(E10:E13)</f>
        <v>21800</v>
      </c>
      <c r="F9" s="25"/>
      <c r="G9" s="44"/>
      <c r="H9" s="44"/>
      <c r="I9" s="68"/>
      <c r="J9" s="45">
        <f>SUM(J10:J13)</f>
        <v>21788</v>
      </c>
      <c r="K9" s="46"/>
    </row>
    <row r="10" spans="1:11" x14ac:dyDescent="0.3">
      <c r="A10" s="5" t="s">
        <v>74</v>
      </c>
      <c r="B10" s="2">
        <v>2</v>
      </c>
      <c r="C10" s="2"/>
      <c r="D10" s="60">
        <v>5000</v>
      </c>
      <c r="E10" s="3">
        <f>D10*B10</f>
        <v>10000</v>
      </c>
      <c r="F10" s="11" t="s">
        <v>159</v>
      </c>
      <c r="G10" s="2">
        <v>2</v>
      </c>
      <c r="H10" s="2"/>
      <c r="I10" s="60">
        <v>5000</v>
      </c>
      <c r="J10" s="3">
        <f>I10*G10</f>
        <v>10000</v>
      </c>
      <c r="K10" s="11" t="s">
        <v>159</v>
      </c>
    </row>
    <row r="11" spans="1:11" x14ac:dyDescent="0.3">
      <c r="A11" s="5" t="s">
        <v>75</v>
      </c>
      <c r="B11" s="2">
        <v>1</v>
      </c>
      <c r="C11" s="2"/>
      <c r="D11" s="60">
        <v>870</v>
      </c>
      <c r="E11" s="3">
        <f>D11*B11</f>
        <v>870</v>
      </c>
      <c r="F11" s="11"/>
      <c r="G11" s="2">
        <v>1</v>
      </c>
      <c r="H11" s="2"/>
      <c r="I11" s="60">
        <v>864</v>
      </c>
      <c r="J11" s="3">
        <f>I11*G11</f>
        <v>864</v>
      </c>
      <c r="K11" s="11"/>
    </row>
    <row r="12" spans="1:11" x14ac:dyDescent="0.3">
      <c r="A12" s="5" t="s">
        <v>113</v>
      </c>
      <c r="B12" s="2">
        <v>2</v>
      </c>
      <c r="C12" s="2"/>
      <c r="D12" s="60">
        <v>5000</v>
      </c>
      <c r="E12" s="3">
        <f>D12*B12</f>
        <v>10000</v>
      </c>
      <c r="F12" s="11" t="s">
        <v>160</v>
      </c>
      <c r="G12" s="2">
        <v>2</v>
      </c>
      <c r="H12" s="2"/>
      <c r="I12" s="60">
        <v>5000</v>
      </c>
      <c r="J12" s="3">
        <f>I12*G12</f>
        <v>10000</v>
      </c>
      <c r="K12" s="11" t="s">
        <v>160</v>
      </c>
    </row>
    <row r="13" spans="1:11" x14ac:dyDescent="0.3">
      <c r="A13" s="5" t="s">
        <v>114</v>
      </c>
      <c r="B13" s="2">
        <v>1</v>
      </c>
      <c r="C13" s="2"/>
      <c r="D13" s="60">
        <v>930</v>
      </c>
      <c r="E13" s="3">
        <f>D13*B13</f>
        <v>930</v>
      </c>
      <c r="F13" s="11"/>
      <c r="G13" s="2">
        <v>1</v>
      </c>
      <c r="H13" s="2"/>
      <c r="I13" s="60"/>
      <c r="J13" s="3">
        <v>924</v>
      </c>
      <c r="K13" s="11"/>
    </row>
    <row r="14" spans="1:11" x14ac:dyDescent="0.3">
      <c r="A14" s="35" t="s">
        <v>8</v>
      </c>
      <c r="B14" s="26"/>
      <c r="C14" s="26"/>
      <c r="D14" s="62"/>
      <c r="E14" s="27">
        <f>SUM(E15:E15)</f>
        <v>2000</v>
      </c>
      <c r="F14" s="25"/>
      <c r="G14" s="47"/>
      <c r="H14" s="47"/>
      <c r="I14" s="69"/>
      <c r="J14" s="48">
        <f>SUM(J15:J15)</f>
        <v>2000</v>
      </c>
      <c r="K14" s="46"/>
    </row>
    <row r="15" spans="1:11" x14ac:dyDescent="0.3">
      <c r="A15" s="5" t="s">
        <v>158</v>
      </c>
      <c r="B15" s="6">
        <v>2</v>
      </c>
      <c r="C15" s="6"/>
      <c r="D15" s="63">
        <v>1000</v>
      </c>
      <c r="E15" s="7">
        <f>D15*B15</f>
        <v>2000</v>
      </c>
      <c r="F15" s="11" t="s">
        <v>161</v>
      </c>
      <c r="G15" s="6">
        <v>2</v>
      </c>
      <c r="H15" s="6"/>
      <c r="I15" s="63">
        <v>1000</v>
      </c>
      <c r="J15" s="7">
        <f>I15*G15</f>
        <v>2000</v>
      </c>
      <c r="K15" s="11" t="s">
        <v>161</v>
      </c>
    </row>
    <row r="16" spans="1:11" ht="20.25" customHeight="1" x14ac:dyDescent="0.3">
      <c r="A16" s="36" t="s">
        <v>6</v>
      </c>
      <c r="B16" s="28"/>
      <c r="C16" s="28"/>
      <c r="D16" s="64"/>
      <c r="E16" s="29">
        <f>SUM(E17:E17)</f>
        <v>5000</v>
      </c>
      <c r="F16" s="25"/>
      <c r="G16" s="49"/>
      <c r="H16" s="49"/>
      <c r="I16" s="70"/>
      <c r="J16" s="50">
        <f>SUM(J17:J17)</f>
        <v>0</v>
      </c>
      <c r="K16" s="46"/>
    </row>
    <row r="17" spans="1:11" ht="15" thickBot="1" x14ac:dyDescent="0.35">
      <c r="A17" s="5" t="s">
        <v>73</v>
      </c>
      <c r="B17" s="2">
        <v>1</v>
      </c>
      <c r="C17" s="2"/>
      <c r="D17" s="60">
        <v>5000</v>
      </c>
      <c r="E17" s="3">
        <f>B17*D17</f>
        <v>5000</v>
      </c>
      <c r="F17" s="11"/>
      <c r="G17" s="2"/>
      <c r="H17" s="2"/>
      <c r="I17" s="60"/>
      <c r="J17" s="3">
        <f>G17*H17</f>
        <v>0</v>
      </c>
      <c r="K17" s="11"/>
    </row>
    <row r="18" spans="1:11" ht="17.399999999999999" thickBot="1" x14ac:dyDescent="0.35">
      <c r="A18" s="37" t="s">
        <v>3</v>
      </c>
      <c r="B18" s="30"/>
      <c r="C18" s="30"/>
      <c r="D18" s="31"/>
      <c r="E18" s="31">
        <f>SUM(E5,E9,E14,E16)</f>
        <v>80400</v>
      </c>
      <c r="F18" s="32"/>
      <c r="G18" s="51"/>
      <c r="H18" s="51"/>
      <c r="I18" s="52"/>
      <c r="J18" s="52">
        <f>SUM(J5,J9,J14,J16)</f>
        <v>47188</v>
      </c>
      <c r="K18" s="53"/>
    </row>
    <row r="19" spans="1:11" ht="15" thickBot="1" x14ac:dyDescent="0.35"/>
    <row r="20" spans="1:11" x14ac:dyDescent="0.3">
      <c r="A20" s="98" t="s">
        <v>68</v>
      </c>
      <c r="B20" s="99"/>
      <c r="C20" s="99"/>
      <c r="D20" s="99"/>
      <c r="E20" s="99"/>
      <c r="F20" s="99"/>
      <c r="G20" s="99"/>
      <c r="H20" s="99"/>
      <c r="I20" s="99"/>
      <c r="J20" s="99"/>
      <c r="K20" s="100"/>
    </row>
    <row r="21" spans="1:11" ht="15" thickBot="1" x14ac:dyDescent="0.35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3"/>
    </row>
    <row r="22" spans="1:11" ht="17.399999999999999" thickBot="1" x14ac:dyDescent="0.35">
      <c r="A22" s="104" t="s">
        <v>4</v>
      </c>
      <c r="B22" s="106" t="s">
        <v>57</v>
      </c>
      <c r="C22" s="106"/>
      <c r="D22" s="106"/>
      <c r="E22" s="106"/>
      <c r="F22" s="107"/>
      <c r="G22" s="108" t="s">
        <v>58</v>
      </c>
      <c r="H22" s="108"/>
      <c r="I22" s="108"/>
      <c r="J22" s="108"/>
      <c r="K22" s="109"/>
    </row>
    <row r="23" spans="1:11" ht="28.2" thickBot="1" x14ac:dyDescent="0.35">
      <c r="A23" s="105"/>
      <c r="B23" s="15" t="s">
        <v>81</v>
      </c>
      <c r="C23" s="15" t="s">
        <v>1</v>
      </c>
      <c r="D23" s="16" t="s">
        <v>83</v>
      </c>
      <c r="E23" s="16" t="s">
        <v>13</v>
      </c>
      <c r="F23" s="17" t="s">
        <v>2</v>
      </c>
      <c r="G23" s="12" t="s">
        <v>81</v>
      </c>
      <c r="H23" s="12" t="s">
        <v>1</v>
      </c>
      <c r="I23" s="13" t="s">
        <v>83</v>
      </c>
      <c r="J23" s="13" t="s">
        <v>13</v>
      </c>
      <c r="K23" s="14" t="s">
        <v>2</v>
      </c>
    </row>
    <row r="24" spans="1:11" ht="18" customHeight="1" x14ac:dyDescent="0.3">
      <c r="A24" s="33" t="s">
        <v>7</v>
      </c>
      <c r="B24" s="18"/>
      <c r="C24" s="18"/>
      <c r="D24" s="59"/>
      <c r="E24" s="19">
        <f>E25+E26+E27</f>
        <v>51600</v>
      </c>
      <c r="F24" s="20"/>
      <c r="G24" s="38"/>
      <c r="H24" s="38"/>
      <c r="I24" s="66"/>
      <c r="J24" s="39">
        <f>J25+J26+J27</f>
        <v>28800</v>
      </c>
      <c r="K24" s="40"/>
    </row>
    <row r="25" spans="1:11" x14ac:dyDescent="0.3">
      <c r="A25" s="54" t="s">
        <v>70</v>
      </c>
      <c r="B25" s="55">
        <v>2</v>
      </c>
      <c r="C25" s="55">
        <v>20</v>
      </c>
      <c r="D25" s="71">
        <v>600</v>
      </c>
      <c r="E25" s="21">
        <f>D25*C25*B25</f>
        <v>24000</v>
      </c>
      <c r="F25" s="22"/>
      <c r="G25" s="57">
        <v>2</v>
      </c>
      <c r="H25" s="57">
        <v>12</v>
      </c>
      <c r="I25" s="72">
        <v>600</v>
      </c>
      <c r="J25" s="58">
        <v>13200</v>
      </c>
      <c r="K25" s="43" t="s">
        <v>176</v>
      </c>
    </row>
    <row r="26" spans="1:11" x14ac:dyDescent="0.3">
      <c r="A26" s="1" t="s">
        <v>71</v>
      </c>
      <c r="B26" s="2">
        <v>2</v>
      </c>
      <c r="C26" s="2">
        <v>20</v>
      </c>
      <c r="D26" s="60">
        <v>600</v>
      </c>
      <c r="E26" s="3">
        <f>D26*C26*B26</f>
        <v>24000</v>
      </c>
      <c r="F26" s="11"/>
      <c r="G26" s="2">
        <v>2</v>
      </c>
      <c r="H26" s="2">
        <v>12</v>
      </c>
      <c r="I26" s="60">
        <v>600</v>
      </c>
      <c r="J26" s="3">
        <v>13200</v>
      </c>
      <c r="K26" s="11" t="s">
        <v>175</v>
      </c>
    </row>
    <row r="27" spans="1:11" x14ac:dyDescent="0.3">
      <c r="A27" s="1" t="s">
        <v>72</v>
      </c>
      <c r="B27" s="2">
        <v>2</v>
      </c>
      <c r="C27" s="2">
        <v>3</v>
      </c>
      <c r="D27" s="60">
        <v>600</v>
      </c>
      <c r="E27" s="3">
        <f>D27*C27*B27</f>
        <v>3600</v>
      </c>
      <c r="F27" s="11"/>
      <c r="G27" s="2">
        <v>2</v>
      </c>
      <c r="H27" s="2">
        <v>2</v>
      </c>
      <c r="I27" s="60">
        <v>600</v>
      </c>
      <c r="J27" s="3">
        <v>2400</v>
      </c>
      <c r="K27" s="11"/>
    </row>
    <row r="28" spans="1:11" ht="15" customHeight="1" x14ac:dyDescent="0.3">
      <c r="A28" s="34" t="s">
        <v>5</v>
      </c>
      <c r="B28" s="23"/>
      <c r="C28" s="23"/>
      <c r="D28" s="61"/>
      <c r="E28" s="24">
        <f>SUM(E29:E32)</f>
        <v>21800</v>
      </c>
      <c r="F28" s="25"/>
      <c r="G28" s="44"/>
      <c r="H28" s="44"/>
      <c r="I28" s="68"/>
      <c r="J28" s="45">
        <f>SUM(J29:J32)</f>
        <v>21788</v>
      </c>
      <c r="K28" s="46"/>
    </row>
    <row r="29" spans="1:11" x14ac:dyDescent="0.3">
      <c r="A29" s="5" t="s">
        <v>74</v>
      </c>
      <c r="B29" s="2">
        <v>2</v>
      </c>
      <c r="C29" s="2"/>
      <c r="D29" s="60">
        <v>5000</v>
      </c>
      <c r="E29" s="3">
        <f>D29*B29</f>
        <v>10000</v>
      </c>
      <c r="F29" s="11" t="s">
        <v>159</v>
      </c>
      <c r="G29" s="2">
        <v>2</v>
      </c>
      <c r="H29" s="2"/>
      <c r="I29" s="60">
        <v>5000</v>
      </c>
      <c r="J29" s="3">
        <f>I29*G29</f>
        <v>10000</v>
      </c>
      <c r="K29" s="11" t="s">
        <v>159</v>
      </c>
    </row>
    <row r="30" spans="1:11" x14ac:dyDescent="0.3">
      <c r="A30" s="5" t="s">
        <v>75</v>
      </c>
      <c r="B30" s="2">
        <v>1</v>
      </c>
      <c r="C30" s="2"/>
      <c r="D30" s="60">
        <v>870</v>
      </c>
      <c r="E30" s="3">
        <f>D30*B30</f>
        <v>870</v>
      </c>
      <c r="F30" s="11"/>
      <c r="G30" s="2">
        <v>1</v>
      </c>
      <c r="H30" s="2"/>
      <c r="I30" s="60">
        <v>864</v>
      </c>
      <c r="J30" s="3">
        <f>G30*I30</f>
        <v>864</v>
      </c>
      <c r="K30" s="11"/>
    </row>
    <row r="31" spans="1:11" x14ac:dyDescent="0.3">
      <c r="A31" s="5" t="s">
        <v>113</v>
      </c>
      <c r="B31" s="2">
        <v>2</v>
      </c>
      <c r="C31" s="2"/>
      <c r="D31" s="60">
        <v>5000</v>
      </c>
      <c r="E31" s="3">
        <f>D31*B31</f>
        <v>10000</v>
      </c>
      <c r="F31" s="11" t="s">
        <v>160</v>
      </c>
      <c r="G31" s="2">
        <v>1</v>
      </c>
      <c r="H31" s="2"/>
      <c r="I31" s="60">
        <v>10000</v>
      </c>
      <c r="J31" s="3">
        <f>I31*G31</f>
        <v>10000</v>
      </c>
      <c r="K31" s="11" t="s">
        <v>160</v>
      </c>
    </row>
    <row r="32" spans="1:11" x14ac:dyDescent="0.3">
      <c r="A32" s="5" t="s">
        <v>114</v>
      </c>
      <c r="B32" s="2">
        <v>1</v>
      </c>
      <c r="C32" s="2"/>
      <c r="D32" s="60">
        <v>930</v>
      </c>
      <c r="E32" s="3">
        <f>D32*B32</f>
        <v>930</v>
      </c>
      <c r="F32" s="11"/>
      <c r="G32" s="2">
        <v>1</v>
      </c>
      <c r="H32" s="2"/>
      <c r="I32" s="60">
        <v>924</v>
      </c>
      <c r="J32" s="3">
        <f>G32*I32</f>
        <v>924</v>
      </c>
      <c r="K32" s="11"/>
    </row>
    <row r="33" spans="1:11" x14ac:dyDescent="0.3">
      <c r="A33" s="35" t="s">
        <v>8</v>
      </c>
      <c r="B33" s="26"/>
      <c r="C33" s="26"/>
      <c r="D33" s="62"/>
      <c r="E33" s="27">
        <f>SUM(E34:E34)</f>
        <v>2000</v>
      </c>
      <c r="F33" s="25"/>
      <c r="G33" s="47"/>
      <c r="H33" s="47"/>
      <c r="I33" s="69"/>
      <c r="J33" s="48">
        <f>SUM(J34:J34)</f>
        <v>0</v>
      </c>
      <c r="K33" s="46"/>
    </row>
    <row r="34" spans="1:11" x14ac:dyDescent="0.3">
      <c r="A34" s="5" t="s">
        <v>158</v>
      </c>
      <c r="B34" s="6">
        <v>2</v>
      </c>
      <c r="C34" s="6"/>
      <c r="D34" s="63">
        <v>1000</v>
      </c>
      <c r="E34" s="7">
        <f>D34*B34</f>
        <v>2000</v>
      </c>
      <c r="F34" s="11" t="s">
        <v>161</v>
      </c>
      <c r="G34" s="6"/>
      <c r="H34" s="6"/>
      <c r="I34" s="63"/>
      <c r="J34" s="7">
        <f>G34*H34</f>
        <v>0</v>
      </c>
      <c r="K34" s="11"/>
    </row>
    <row r="35" spans="1:11" ht="18" customHeight="1" x14ac:dyDescent="0.3">
      <c r="A35" s="36" t="s">
        <v>6</v>
      </c>
      <c r="B35" s="28"/>
      <c r="C35" s="28"/>
      <c r="D35" s="64"/>
      <c r="E35" s="29">
        <f>SUM(E36:E36)</f>
        <v>5000</v>
      </c>
      <c r="F35" s="25"/>
      <c r="G35" s="49"/>
      <c r="H35" s="49"/>
      <c r="I35" s="70"/>
      <c r="J35" s="50">
        <f>SUM(J36:J36)</f>
        <v>0</v>
      </c>
      <c r="K35" s="46"/>
    </row>
    <row r="36" spans="1:11" ht="15" thickBot="1" x14ac:dyDescent="0.35">
      <c r="A36" s="5" t="s">
        <v>73</v>
      </c>
      <c r="B36" s="2">
        <v>1</v>
      </c>
      <c r="C36" s="2"/>
      <c r="D36" s="60">
        <v>5000</v>
      </c>
      <c r="E36" s="3">
        <f>B36*D36</f>
        <v>5000</v>
      </c>
      <c r="F36" s="11"/>
      <c r="G36" s="2"/>
      <c r="H36" s="2"/>
      <c r="I36" s="60"/>
      <c r="J36" s="3">
        <f t="shared" ref="J36" si="0">G36*H36</f>
        <v>0</v>
      </c>
      <c r="K36" s="11"/>
    </row>
    <row r="37" spans="1:11" ht="17.399999999999999" thickBot="1" x14ac:dyDescent="0.35">
      <c r="A37" s="37" t="s">
        <v>3</v>
      </c>
      <c r="B37" s="30"/>
      <c r="C37" s="30"/>
      <c r="D37" s="31"/>
      <c r="E37" s="31">
        <f>SUM(E24,E28,E33,E35)</f>
        <v>80400</v>
      </c>
      <c r="F37" s="32"/>
      <c r="G37" s="51"/>
      <c r="H37" s="51"/>
      <c r="I37" s="52"/>
      <c r="J37" s="52">
        <f>SUM(J24,J28,J33,J35)</f>
        <v>50588</v>
      </c>
      <c r="K37" s="53"/>
    </row>
    <row r="38" spans="1:11" ht="15" thickBot="1" x14ac:dyDescent="0.35"/>
    <row r="39" spans="1:11" x14ac:dyDescent="0.3">
      <c r="A39" s="98" t="s">
        <v>68</v>
      </c>
      <c r="B39" s="99"/>
      <c r="C39" s="99"/>
      <c r="D39" s="99"/>
      <c r="E39" s="99"/>
      <c r="F39" s="99"/>
      <c r="G39" s="99"/>
      <c r="H39" s="99"/>
      <c r="I39" s="99"/>
      <c r="J39" s="99"/>
      <c r="K39" s="100"/>
    </row>
    <row r="40" spans="1:11" ht="15" thickBot="1" x14ac:dyDescent="0.3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3"/>
    </row>
    <row r="41" spans="1:11" ht="17.399999999999999" thickBot="1" x14ac:dyDescent="0.35">
      <c r="A41" s="104" t="s">
        <v>4</v>
      </c>
      <c r="B41" s="106" t="s">
        <v>189</v>
      </c>
      <c r="C41" s="106"/>
      <c r="D41" s="106"/>
      <c r="E41" s="106"/>
      <c r="F41" s="107"/>
      <c r="G41" s="108" t="s">
        <v>190</v>
      </c>
      <c r="H41" s="108"/>
      <c r="I41" s="108"/>
      <c r="J41" s="108"/>
      <c r="K41" s="109"/>
    </row>
    <row r="42" spans="1:11" ht="28.2" thickBot="1" x14ac:dyDescent="0.35">
      <c r="A42" s="105"/>
      <c r="B42" s="15" t="s">
        <v>81</v>
      </c>
      <c r="C42" s="15" t="s">
        <v>1</v>
      </c>
      <c r="D42" s="16" t="s">
        <v>83</v>
      </c>
      <c r="E42" s="16" t="s">
        <v>13</v>
      </c>
      <c r="F42" s="17" t="s">
        <v>2</v>
      </c>
      <c r="G42" s="12" t="s">
        <v>81</v>
      </c>
      <c r="H42" s="12" t="s">
        <v>1</v>
      </c>
      <c r="I42" s="13" t="s">
        <v>83</v>
      </c>
      <c r="J42" s="13" t="s">
        <v>13</v>
      </c>
      <c r="K42" s="14" t="s">
        <v>2</v>
      </c>
    </row>
    <row r="43" spans="1:11" ht="18" customHeight="1" x14ac:dyDescent="0.3">
      <c r="A43" s="33" t="s">
        <v>7</v>
      </c>
      <c r="B43" s="18"/>
      <c r="C43" s="18"/>
      <c r="D43" s="59"/>
      <c r="E43" s="19">
        <f>E44+E45+E46</f>
        <v>51600</v>
      </c>
      <c r="F43" s="20"/>
      <c r="G43" s="38"/>
      <c r="H43" s="38"/>
      <c r="I43" s="66"/>
      <c r="J43" s="39">
        <f>J44+J46+J45</f>
        <v>30000</v>
      </c>
      <c r="K43" s="40"/>
    </row>
    <row r="44" spans="1:11" x14ac:dyDescent="0.3">
      <c r="A44" s="54" t="s">
        <v>70</v>
      </c>
      <c r="B44" s="55">
        <v>2</v>
      </c>
      <c r="C44" s="55">
        <v>20</v>
      </c>
      <c r="D44" s="71">
        <v>600</v>
      </c>
      <c r="E44" s="21">
        <f>D44*C44*B44</f>
        <v>24000</v>
      </c>
      <c r="F44" s="22"/>
      <c r="G44" s="57">
        <v>2</v>
      </c>
      <c r="H44" s="57">
        <v>12</v>
      </c>
      <c r="I44" s="72">
        <v>600</v>
      </c>
      <c r="J44" s="58">
        <f>I44*H44*G44</f>
        <v>14400</v>
      </c>
      <c r="K44" s="43"/>
    </row>
    <row r="45" spans="1:11" x14ac:dyDescent="0.3">
      <c r="A45" s="1" t="s">
        <v>71</v>
      </c>
      <c r="B45" s="2">
        <v>2</v>
      </c>
      <c r="C45" s="2">
        <v>20</v>
      </c>
      <c r="D45" s="60">
        <v>600</v>
      </c>
      <c r="E45" s="3">
        <f>D45*C45*B45</f>
        <v>24000</v>
      </c>
      <c r="F45" s="11"/>
      <c r="G45" s="2">
        <v>2</v>
      </c>
      <c r="H45" s="2">
        <v>11</v>
      </c>
      <c r="I45" s="60">
        <v>600</v>
      </c>
      <c r="J45" s="3">
        <f>I45*H45*G45</f>
        <v>13200</v>
      </c>
      <c r="K45" s="11"/>
    </row>
    <row r="46" spans="1:11" x14ac:dyDescent="0.3">
      <c r="A46" s="1" t="s">
        <v>72</v>
      </c>
      <c r="B46" s="2">
        <v>2</v>
      </c>
      <c r="C46" s="2">
        <v>3</v>
      </c>
      <c r="D46" s="60">
        <v>600</v>
      </c>
      <c r="E46" s="3">
        <f>D46*C46*B46</f>
        <v>3600</v>
      </c>
      <c r="F46" s="11"/>
      <c r="G46" s="2">
        <v>2</v>
      </c>
      <c r="H46" s="2">
        <v>2</v>
      </c>
      <c r="I46" s="60">
        <v>600</v>
      </c>
      <c r="J46" s="3">
        <f>I46*H46*G46</f>
        <v>2400</v>
      </c>
      <c r="K46" s="11"/>
    </row>
    <row r="47" spans="1:11" ht="17.25" customHeight="1" x14ac:dyDescent="0.3">
      <c r="A47" s="34" t="s">
        <v>5</v>
      </c>
      <c r="B47" s="23"/>
      <c r="C47" s="23"/>
      <c r="D47" s="61"/>
      <c r="E47" s="24">
        <f>SUM(E48:E51)</f>
        <v>21800</v>
      </c>
      <c r="F47" s="25"/>
      <c r="G47" s="44"/>
      <c r="H47" s="44"/>
      <c r="I47" s="68"/>
      <c r="J47" s="45">
        <f>SUM(J48:J51)</f>
        <v>0</v>
      </c>
      <c r="K47" s="46"/>
    </row>
    <row r="48" spans="1:11" x14ac:dyDescent="0.3">
      <c r="A48" s="5" t="s">
        <v>74</v>
      </c>
      <c r="B48" s="2">
        <v>2</v>
      </c>
      <c r="C48" s="2"/>
      <c r="D48" s="60">
        <v>5000</v>
      </c>
      <c r="E48" s="3">
        <f>D48*B48</f>
        <v>10000</v>
      </c>
      <c r="F48" s="11" t="s">
        <v>159</v>
      </c>
      <c r="G48" s="2">
        <v>1</v>
      </c>
      <c r="H48" s="2"/>
      <c r="I48" s="60"/>
      <c r="J48" s="3"/>
      <c r="K48" s="11"/>
    </row>
    <row r="49" spans="1:11" x14ac:dyDescent="0.3">
      <c r="A49" s="5" t="s">
        <v>75</v>
      </c>
      <c r="B49" s="2">
        <v>1</v>
      </c>
      <c r="C49" s="2"/>
      <c r="D49" s="60">
        <v>870</v>
      </c>
      <c r="E49" s="3">
        <f>D49*B49</f>
        <v>870</v>
      </c>
      <c r="F49" s="11"/>
      <c r="G49" s="2">
        <v>0</v>
      </c>
      <c r="H49" s="2"/>
      <c r="I49" s="60"/>
      <c r="J49" s="3">
        <f t="shared" ref="J49" si="1">G49*H49</f>
        <v>0</v>
      </c>
      <c r="K49" s="11"/>
    </row>
    <row r="50" spans="1:11" x14ac:dyDescent="0.3">
      <c r="A50" s="5" t="s">
        <v>113</v>
      </c>
      <c r="B50" s="2">
        <v>2</v>
      </c>
      <c r="C50" s="2"/>
      <c r="D50" s="60">
        <v>5000</v>
      </c>
      <c r="E50" s="3">
        <f>D50*B50</f>
        <v>10000</v>
      </c>
      <c r="F50" s="11" t="s">
        <v>160</v>
      </c>
      <c r="G50" s="2">
        <v>1</v>
      </c>
      <c r="H50" s="2"/>
      <c r="I50" s="60"/>
      <c r="J50" s="3"/>
      <c r="K50" s="11"/>
    </row>
    <row r="51" spans="1:11" x14ac:dyDescent="0.3">
      <c r="A51" s="5" t="s">
        <v>114</v>
      </c>
      <c r="B51" s="2">
        <v>1</v>
      </c>
      <c r="C51" s="2"/>
      <c r="D51" s="60">
        <v>930</v>
      </c>
      <c r="E51" s="3">
        <f>D51*B51</f>
        <v>930</v>
      </c>
      <c r="F51" s="11"/>
      <c r="G51" s="2">
        <v>1</v>
      </c>
      <c r="H51" s="2"/>
      <c r="I51" s="60"/>
      <c r="J51" s="3"/>
      <c r="K51" s="11"/>
    </row>
    <row r="52" spans="1:11" x14ac:dyDescent="0.3">
      <c r="A52" s="35" t="s">
        <v>8</v>
      </c>
      <c r="B52" s="26"/>
      <c r="C52" s="26"/>
      <c r="D52" s="62"/>
      <c r="E52" s="27">
        <f>SUM(E53:E53)</f>
        <v>2000</v>
      </c>
      <c r="F52" s="25"/>
      <c r="G52" s="47"/>
      <c r="H52" s="47"/>
      <c r="I52" s="69"/>
      <c r="J52" s="48">
        <f>SUM(J53:J53)</f>
        <v>0</v>
      </c>
      <c r="K52" s="46"/>
    </row>
    <row r="53" spans="1:11" x14ac:dyDescent="0.3">
      <c r="A53" s="5" t="s">
        <v>158</v>
      </c>
      <c r="B53" s="6">
        <v>2</v>
      </c>
      <c r="C53" s="6"/>
      <c r="D53" s="63">
        <v>1000</v>
      </c>
      <c r="E53" s="7">
        <f>D53*B53</f>
        <v>2000</v>
      </c>
      <c r="F53" s="11" t="s">
        <v>161</v>
      </c>
      <c r="G53" s="6"/>
      <c r="H53" s="6"/>
      <c r="I53" s="63"/>
      <c r="J53" s="7">
        <f>G53*H53</f>
        <v>0</v>
      </c>
      <c r="K53" s="11"/>
    </row>
    <row r="54" spans="1:11" ht="17.25" customHeight="1" x14ac:dyDescent="0.3">
      <c r="A54" s="36" t="s">
        <v>6</v>
      </c>
      <c r="B54" s="28"/>
      <c r="C54" s="28"/>
      <c r="D54" s="64"/>
      <c r="E54" s="29">
        <f>SUM(E55:E55)</f>
        <v>5000</v>
      </c>
      <c r="F54" s="25"/>
      <c r="G54" s="49"/>
      <c r="H54" s="49"/>
      <c r="I54" s="70"/>
      <c r="J54" s="50">
        <f>SUM(J55:J55)</f>
        <v>0</v>
      </c>
      <c r="K54" s="46"/>
    </row>
    <row r="55" spans="1:11" ht="15" thickBot="1" x14ac:dyDescent="0.35">
      <c r="A55" s="5" t="s">
        <v>73</v>
      </c>
      <c r="B55" s="2">
        <v>1</v>
      </c>
      <c r="C55" s="2"/>
      <c r="D55" s="60">
        <v>5000</v>
      </c>
      <c r="E55" s="3">
        <f>B55*D55</f>
        <v>5000</v>
      </c>
      <c r="F55" s="11"/>
      <c r="G55" s="2"/>
      <c r="H55" s="2"/>
      <c r="I55" s="60"/>
      <c r="J55" s="3">
        <f t="shared" ref="J55" si="2">G55*H55</f>
        <v>0</v>
      </c>
      <c r="K55" s="11"/>
    </row>
    <row r="56" spans="1:11" ht="17.399999999999999" thickBot="1" x14ac:dyDescent="0.35">
      <c r="A56" s="37" t="s">
        <v>3</v>
      </c>
      <c r="B56" s="30"/>
      <c r="C56" s="30"/>
      <c r="D56" s="31"/>
      <c r="E56" s="31">
        <f>SUM(E43,E47,E52,E54)</f>
        <v>80400</v>
      </c>
      <c r="F56" s="32"/>
      <c r="G56" s="51"/>
      <c r="H56" s="51"/>
      <c r="I56" s="52"/>
      <c r="J56" s="52">
        <f>SUM(J43,J47,J52,J54)</f>
        <v>30000</v>
      </c>
      <c r="K56" s="53"/>
    </row>
    <row r="57" spans="1:11" ht="15" thickBot="1" x14ac:dyDescent="0.35"/>
    <row r="58" spans="1:11" x14ac:dyDescent="0.3">
      <c r="A58" s="98" t="s">
        <v>68</v>
      </c>
      <c r="B58" s="99"/>
      <c r="C58" s="99"/>
      <c r="D58" s="99"/>
      <c r="E58" s="99"/>
      <c r="F58" s="99"/>
      <c r="G58" s="99"/>
      <c r="H58" s="99"/>
      <c r="I58" s="99"/>
      <c r="J58" s="99"/>
      <c r="K58" s="100"/>
    </row>
    <row r="59" spans="1:11" ht="15" thickBot="1" x14ac:dyDescent="0.35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3"/>
    </row>
    <row r="60" spans="1:11" ht="17.399999999999999" thickBot="1" x14ac:dyDescent="0.35">
      <c r="A60" s="104" t="s">
        <v>4</v>
      </c>
      <c r="B60" s="106" t="s">
        <v>61</v>
      </c>
      <c r="C60" s="106"/>
      <c r="D60" s="106"/>
      <c r="E60" s="106"/>
      <c r="F60" s="107"/>
      <c r="G60" s="108" t="s">
        <v>62</v>
      </c>
      <c r="H60" s="108"/>
      <c r="I60" s="108"/>
      <c r="J60" s="108"/>
      <c r="K60" s="109"/>
    </row>
    <row r="61" spans="1:11" ht="39.75" customHeight="1" thickBot="1" x14ac:dyDescent="0.35">
      <c r="A61" s="105"/>
      <c r="B61" s="15" t="s">
        <v>81</v>
      </c>
      <c r="C61" s="15" t="s">
        <v>1</v>
      </c>
      <c r="D61" s="16" t="s">
        <v>83</v>
      </c>
      <c r="E61" s="16" t="s">
        <v>13</v>
      </c>
      <c r="F61" s="17" t="s">
        <v>2</v>
      </c>
      <c r="G61" s="12" t="s">
        <v>81</v>
      </c>
      <c r="H61" s="12" t="s">
        <v>1</v>
      </c>
      <c r="I61" s="13" t="s">
        <v>83</v>
      </c>
      <c r="J61" s="13" t="s">
        <v>13</v>
      </c>
      <c r="K61" s="14" t="s">
        <v>2</v>
      </c>
    </row>
    <row r="62" spans="1:11" ht="19.5" customHeight="1" x14ac:dyDescent="0.3">
      <c r="A62" s="33" t="s">
        <v>7</v>
      </c>
      <c r="B62" s="18"/>
      <c r="C62" s="18"/>
      <c r="D62" s="59"/>
      <c r="E62" s="19">
        <f>E63+E64+E65</f>
        <v>51600</v>
      </c>
      <c r="F62" s="20"/>
      <c r="G62" s="38"/>
      <c r="H62" s="38"/>
      <c r="I62" s="66"/>
      <c r="J62" s="39"/>
      <c r="K62" s="40"/>
    </row>
    <row r="63" spans="1:11" x14ac:dyDescent="0.3">
      <c r="A63" s="54" t="s">
        <v>70</v>
      </c>
      <c r="B63" s="55">
        <v>2</v>
      </c>
      <c r="C63" s="55">
        <v>20</v>
      </c>
      <c r="D63" s="71">
        <v>600</v>
      </c>
      <c r="E63" s="21">
        <f>D63*C63*B63</f>
        <v>24000</v>
      </c>
      <c r="F63" s="22"/>
      <c r="G63" s="41"/>
      <c r="H63" s="41"/>
      <c r="I63" s="67"/>
      <c r="J63" s="42"/>
      <c r="K63" s="43"/>
    </row>
    <row r="64" spans="1:11" x14ac:dyDescent="0.3">
      <c r="A64" s="1" t="s">
        <v>71</v>
      </c>
      <c r="B64" s="2">
        <v>2</v>
      </c>
      <c r="C64" s="2">
        <v>20</v>
      </c>
      <c r="D64" s="60">
        <v>600</v>
      </c>
      <c r="E64" s="3">
        <f>D64*C64*B64</f>
        <v>24000</v>
      </c>
      <c r="F64" s="11"/>
      <c r="G64" s="2"/>
      <c r="H64" s="2"/>
      <c r="I64" s="60"/>
      <c r="J64" s="3"/>
      <c r="K64" s="11"/>
    </row>
    <row r="65" spans="1:11" x14ac:dyDescent="0.3">
      <c r="A65" s="1" t="s">
        <v>72</v>
      </c>
      <c r="B65" s="2">
        <v>2</v>
      </c>
      <c r="C65" s="2">
        <v>3</v>
      </c>
      <c r="D65" s="60">
        <v>600</v>
      </c>
      <c r="E65" s="3">
        <f>D65*C65*B65</f>
        <v>3600</v>
      </c>
      <c r="F65" s="11"/>
      <c r="G65" s="2"/>
      <c r="H65" s="2"/>
      <c r="I65" s="60"/>
      <c r="J65" s="3"/>
      <c r="K65" s="11"/>
    </row>
    <row r="66" spans="1:11" ht="17.25" customHeight="1" x14ac:dyDescent="0.3">
      <c r="A66" s="34" t="s">
        <v>5</v>
      </c>
      <c r="B66" s="23"/>
      <c r="C66" s="23"/>
      <c r="D66" s="61"/>
      <c r="E66" s="24">
        <f>SUM(E67:E70)</f>
        <v>21800</v>
      </c>
      <c r="F66" s="25"/>
      <c r="G66" s="44"/>
      <c r="H66" s="44"/>
      <c r="I66" s="68"/>
      <c r="J66" s="45">
        <f>SUM(J67:J70)</f>
        <v>0</v>
      </c>
      <c r="K66" s="46"/>
    </row>
    <row r="67" spans="1:11" x14ac:dyDescent="0.3">
      <c r="A67" s="5" t="s">
        <v>74</v>
      </c>
      <c r="B67" s="2">
        <v>2</v>
      </c>
      <c r="C67" s="2"/>
      <c r="D67" s="60">
        <v>5000</v>
      </c>
      <c r="E67" s="3">
        <f>D67*B67</f>
        <v>10000</v>
      </c>
      <c r="F67" s="11" t="s">
        <v>159</v>
      </c>
      <c r="G67" s="2">
        <v>1</v>
      </c>
      <c r="H67" s="2"/>
      <c r="I67" s="60"/>
      <c r="J67" s="3"/>
      <c r="K67" s="11"/>
    </row>
    <row r="68" spans="1:11" x14ac:dyDescent="0.3">
      <c r="A68" s="5" t="s">
        <v>75</v>
      </c>
      <c r="B68" s="2">
        <v>1</v>
      </c>
      <c r="C68" s="2"/>
      <c r="D68" s="60">
        <v>870</v>
      </c>
      <c r="E68" s="3">
        <f>D68*B68</f>
        <v>870</v>
      </c>
      <c r="F68" s="11"/>
      <c r="G68" s="2">
        <v>0</v>
      </c>
      <c r="H68" s="2"/>
      <c r="I68" s="60"/>
      <c r="J68" s="3">
        <f t="shared" ref="J68" si="3">G68*H68</f>
        <v>0</v>
      </c>
      <c r="K68" s="11"/>
    </row>
    <row r="69" spans="1:11" x14ac:dyDescent="0.3">
      <c r="A69" s="5" t="s">
        <v>113</v>
      </c>
      <c r="B69" s="2">
        <v>2</v>
      </c>
      <c r="C69" s="2"/>
      <c r="D69" s="60">
        <v>5000</v>
      </c>
      <c r="E69" s="3">
        <f>D69*B69</f>
        <v>10000</v>
      </c>
      <c r="F69" s="11" t="s">
        <v>160</v>
      </c>
      <c r="G69" s="2">
        <v>1</v>
      </c>
      <c r="H69" s="2"/>
      <c r="I69" s="60"/>
      <c r="J69" s="3"/>
      <c r="K69" s="11"/>
    </row>
    <row r="70" spans="1:11" x14ac:dyDescent="0.3">
      <c r="A70" s="5" t="s">
        <v>114</v>
      </c>
      <c r="B70" s="2">
        <v>1</v>
      </c>
      <c r="C70" s="2"/>
      <c r="D70" s="60">
        <v>930</v>
      </c>
      <c r="E70" s="3">
        <f>D70*B70</f>
        <v>930</v>
      </c>
      <c r="F70" s="11"/>
      <c r="G70" s="2">
        <v>1</v>
      </c>
      <c r="H70" s="2"/>
      <c r="I70" s="60"/>
      <c r="J70" s="3"/>
      <c r="K70" s="11"/>
    </row>
    <row r="71" spans="1:11" x14ac:dyDescent="0.3">
      <c r="A71" s="35" t="s">
        <v>8</v>
      </c>
      <c r="B71" s="26"/>
      <c r="C71" s="26"/>
      <c r="D71" s="62"/>
      <c r="E71" s="27">
        <f>SUM(E72:E72)</f>
        <v>2000</v>
      </c>
      <c r="F71" s="25"/>
      <c r="G71" s="47"/>
      <c r="H71" s="47"/>
      <c r="I71" s="69"/>
      <c r="J71" s="48">
        <f>SUM(J72:J72)</f>
        <v>0</v>
      </c>
      <c r="K71" s="46"/>
    </row>
    <row r="72" spans="1:11" x14ac:dyDescent="0.3">
      <c r="A72" s="5" t="s">
        <v>158</v>
      </c>
      <c r="B72" s="6">
        <v>2</v>
      </c>
      <c r="C72" s="6"/>
      <c r="D72" s="63">
        <v>1000</v>
      </c>
      <c r="E72" s="7">
        <f>D72*B72</f>
        <v>2000</v>
      </c>
      <c r="F72" s="11" t="s">
        <v>161</v>
      </c>
      <c r="G72" s="6"/>
      <c r="H72" s="6"/>
      <c r="I72" s="63"/>
      <c r="J72" s="7">
        <f>G72*H72</f>
        <v>0</v>
      </c>
      <c r="K72" s="11"/>
    </row>
    <row r="73" spans="1:11" ht="16.5" customHeight="1" x14ac:dyDescent="0.3">
      <c r="A73" s="36" t="s">
        <v>6</v>
      </c>
      <c r="B73" s="28"/>
      <c r="C73" s="28"/>
      <c r="D73" s="64"/>
      <c r="E73" s="29">
        <f>SUM(E74:E74)</f>
        <v>5000</v>
      </c>
      <c r="F73" s="25"/>
      <c r="G73" s="49"/>
      <c r="H73" s="49"/>
      <c r="I73" s="70"/>
      <c r="J73" s="50">
        <f>SUM(J74:J74)</f>
        <v>0</v>
      </c>
      <c r="K73" s="46"/>
    </row>
    <row r="74" spans="1:11" ht="15" thickBot="1" x14ac:dyDescent="0.35">
      <c r="A74" s="5" t="s">
        <v>73</v>
      </c>
      <c r="B74" s="2">
        <v>1</v>
      </c>
      <c r="C74" s="2"/>
      <c r="D74" s="60">
        <v>5000</v>
      </c>
      <c r="E74" s="3">
        <f>B74*D74</f>
        <v>5000</v>
      </c>
      <c r="F74" s="11"/>
      <c r="G74" s="2"/>
      <c r="H74" s="2"/>
      <c r="I74" s="60"/>
      <c r="J74" s="3">
        <f t="shared" ref="J74" si="4">G74*H74</f>
        <v>0</v>
      </c>
      <c r="K74" s="11"/>
    </row>
    <row r="75" spans="1:11" ht="17.399999999999999" thickBot="1" x14ac:dyDescent="0.35">
      <c r="A75" s="37" t="s">
        <v>3</v>
      </c>
      <c r="B75" s="30"/>
      <c r="C75" s="30"/>
      <c r="D75" s="31"/>
      <c r="E75" s="31">
        <f>SUM(E62,E66,E71,E73)</f>
        <v>80400</v>
      </c>
      <c r="F75" s="32"/>
      <c r="G75" s="51"/>
      <c r="H75" s="51"/>
      <c r="I75" s="52"/>
      <c r="J75" s="52">
        <f>SUM(J62,J66,J71,J73)</f>
        <v>0</v>
      </c>
      <c r="K75" s="53"/>
    </row>
  </sheetData>
  <mergeCells count="16">
    <mergeCell ref="A60:A61"/>
    <mergeCell ref="B60:F60"/>
    <mergeCell ref="G60:K60"/>
    <mergeCell ref="A1:K2"/>
    <mergeCell ref="A3:A4"/>
    <mergeCell ref="B3:F3"/>
    <mergeCell ref="G3:K3"/>
    <mergeCell ref="A20:K21"/>
    <mergeCell ref="A22:A23"/>
    <mergeCell ref="B22:F22"/>
    <mergeCell ref="G22:K22"/>
    <mergeCell ref="A39:K40"/>
    <mergeCell ref="A41:A42"/>
    <mergeCell ref="B41:F41"/>
    <mergeCell ref="G41:K41"/>
    <mergeCell ref="A58:K5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3"/>
  <sheetViews>
    <sheetView topLeftCell="A79" workbookViewId="0">
      <selection activeCell="E88" sqref="E88"/>
    </sheetView>
  </sheetViews>
  <sheetFormatPr defaultRowHeight="14.4" x14ac:dyDescent="0.3"/>
  <cols>
    <col min="1" max="1" width="39" customWidth="1"/>
    <col min="2" max="2" width="9" customWidth="1"/>
    <col min="3" max="3" width="10.33203125" customWidth="1"/>
    <col min="4" max="4" width="11.88671875" customWidth="1"/>
    <col min="5" max="5" width="14.5546875" customWidth="1"/>
    <col min="6" max="6" width="18.6640625" customWidth="1"/>
    <col min="9" max="9" width="12.5546875" customWidth="1"/>
    <col min="10" max="10" width="14.6640625" customWidth="1"/>
    <col min="11" max="11" width="28" customWidth="1"/>
  </cols>
  <sheetData>
    <row r="1" spans="1:11" ht="15" thickBot="1" x14ac:dyDescent="0.35">
      <c r="A1" t="s">
        <v>89</v>
      </c>
    </row>
    <row r="2" spans="1:11" x14ac:dyDescent="0.3">
      <c r="A2" s="98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1:11" ht="15" thickBot="1" x14ac:dyDescent="0.35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3"/>
    </row>
    <row r="4" spans="1:11" ht="17.25" customHeight="1" thickBot="1" x14ac:dyDescent="0.35">
      <c r="A4" s="104" t="s">
        <v>4</v>
      </c>
      <c r="B4" s="106" t="s">
        <v>11</v>
      </c>
      <c r="C4" s="106"/>
      <c r="D4" s="106"/>
      <c r="E4" s="106"/>
      <c r="F4" s="107"/>
      <c r="G4" s="108" t="s">
        <v>15</v>
      </c>
      <c r="H4" s="108"/>
      <c r="I4" s="108"/>
      <c r="J4" s="108"/>
      <c r="K4" s="109"/>
    </row>
    <row r="5" spans="1:11" ht="72" customHeight="1" thickBot="1" x14ac:dyDescent="0.35">
      <c r="A5" s="105"/>
      <c r="B5" s="15" t="s">
        <v>81</v>
      </c>
      <c r="C5" s="15" t="s">
        <v>1</v>
      </c>
      <c r="D5" s="15" t="s">
        <v>82</v>
      </c>
      <c r="E5" s="16" t="s">
        <v>10</v>
      </c>
      <c r="F5" s="17" t="s">
        <v>2</v>
      </c>
      <c r="G5" s="12" t="s">
        <v>81</v>
      </c>
      <c r="H5" s="12" t="s">
        <v>1</v>
      </c>
      <c r="I5" s="12" t="s">
        <v>83</v>
      </c>
      <c r="J5" s="13" t="s">
        <v>13</v>
      </c>
      <c r="K5" s="14" t="s">
        <v>2</v>
      </c>
    </row>
    <row r="6" spans="1:11" x14ac:dyDescent="0.3">
      <c r="A6" s="33" t="s">
        <v>7</v>
      </c>
      <c r="B6" s="18"/>
      <c r="C6" s="18"/>
      <c r="D6" s="18"/>
      <c r="E6" s="19">
        <f>SUM(E7:E9)</f>
        <v>108000</v>
      </c>
      <c r="F6" s="20"/>
      <c r="G6" s="38"/>
      <c r="H6" s="38"/>
      <c r="I6" s="38"/>
      <c r="J6" s="39">
        <f>J7+J8+J9</f>
        <v>74400</v>
      </c>
      <c r="K6" s="40"/>
    </row>
    <row r="7" spans="1:11" x14ac:dyDescent="0.3">
      <c r="A7" s="54" t="s">
        <v>70</v>
      </c>
      <c r="B7" s="55">
        <v>2</v>
      </c>
      <c r="C7" s="55">
        <v>52</v>
      </c>
      <c r="D7" s="55">
        <v>600</v>
      </c>
      <c r="E7" s="56">
        <f>B7*C7*D7</f>
        <v>62400</v>
      </c>
      <c r="F7" s="22"/>
      <c r="G7" s="41">
        <v>2</v>
      </c>
      <c r="H7" s="41">
        <v>35</v>
      </c>
      <c r="I7" s="41">
        <v>600</v>
      </c>
      <c r="J7" s="42">
        <f>I7*H7*G7</f>
        <v>42000</v>
      </c>
      <c r="K7" s="43"/>
    </row>
    <row r="8" spans="1:11" x14ac:dyDescent="0.3">
      <c r="A8" s="1" t="s">
        <v>71</v>
      </c>
      <c r="B8" s="2">
        <v>2</v>
      </c>
      <c r="C8" s="2">
        <v>26</v>
      </c>
      <c r="D8" s="2">
        <v>600</v>
      </c>
      <c r="E8" s="3">
        <f>B8*C8*D8</f>
        <v>31200</v>
      </c>
      <c r="F8" s="11"/>
      <c r="G8" s="2">
        <v>2</v>
      </c>
      <c r="H8" s="2">
        <v>18</v>
      </c>
      <c r="I8" s="2">
        <v>600</v>
      </c>
      <c r="J8" s="3">
        <f>I8*H8*G8</f>
        <v>21600</v>
      </c>
      <c r="K8" s="11"/>
    </row>
    <row r="9" spans="1:11" x14ac:dyDescent="0.3">
      <c r="A9" s="1" t="s">
        <v>72</v>
      </c>
      <c r="B9" s="2">
        <v>4</v>
      </c>
      <c r="C9" s="2">
        <v>6</v>
      </c>
      <c r="D9" s="2">
        <v>600</v>
      </c>
      <c r="E9" s="3">
        <f>B9*C9*D9</f>
        <v>14400</v>
      </c>
      <c r="F9" s="11"/>
      <c r="G9" s="2">
        <v>4</v>
      </c>
      <c r="H9" s="2">
        <v>6</v>
      </c>
      <c r="I9" s="2">
        <v>600</v>
      </c>
      <c r="J9" s="3">
        <v>10800</v>
      </c>
      <c r="K9" s="11" t="s">
        <v>168</v>
      </c>
    </row>
    <row r="10" spans="1:11" x14ac:dyDescent="0.3">
      <c r="A10" s="34" t="s">
        <v>78</v>
      </c>
      <c r="B10" s="23"/>
      <c r="C10" s="23"/>
      <c r="D10" s="23"/>
      <c r="E10" s="24">
        <f>SUM(E11:E24)</f>
        <v>151472</v>
      </c>
      <c r="F10" s="25"/>
      <c r="G10" s="44"/>
      <c r="H10" s="44"/>
      <c r="I10" s="44"/>
      <c r="J10" s="45">
        <f>SUM(J11:J22)</f>
        <v>95718</v>
      </c>
      <c r="K10" s="46"/>
    </row>
    <row r="11" spans="1:11" x14ac:dyDescent="0.3">
      <c r="A11" s="5" t="s">
        <v>74</v>
      </c>
      <c r="B11" s="2">
        <v>4</v>
      </c>
      <c r="C11" s="2"/>
      <c r="D11" s="2">
        <v>18750</v>
      </c>
      <c r="E11" s="3">
        <f>D11*B11</f>
        <v>75000</v>
      </c>
      <c r="F11" s="11" t="s">
        <v>170</v>
      </c>
      <c r="G11" s="2">
        <v>1</v>
      </c>
      <c r="H11" s="2"/>
      <c r="I11" s="2"/>
      <c r="J11" s="3">
        <v>79593</v>
      </c>
      <c r="K11" s="11" t="s">
        <v>170</v>
      </c>
    </row>
    <row r="12" spans="1:11" x14ac:dyDescent="0.3">
      <c r="A12" s="5" t="s">
        <v>75</v>
      </c>
      <c r="B12" s="2">
        <v>1</v>
      </c>
      <c r="C12" s="2"/>
      <c r="D12" s="2">
        <v>6200</v>
      </c>
      <c r="E12" s="3">
        <f>B12*D12</f>
        <v>6200</v>
      </c>
      <c r="F12" s="11"/>
      <c r="G12" s="2">
        <v>1</v>
      </c>
      <c r="H12" s="2"/>
      <c r="I12" s="2"/>
      <c r="J12" s="3">
        <v>6125</v>
      </c>
      <c r="K12" s="11"/>
    </row>
    <row r="13" spans="1:11" x14ac:dyDescent="0.3">
      <c r="A13" s="5" t="s">
        <v>84</v>
      </c>
      <c r="B13" s="2">
        <v>4</v>
      </c>
      <c r="C13" s="2"/>
      <c r="D13" s="2">
        <v>2500</v>
      </c>
      <c r="E13" s="3">
        <f>D13*B13</f>
        <v>10000</v>
      </c>
      <c r="F13" s="11" t="s">
        <v>95</v>
      </c>
      <c r="G13" s="2"/>
      <c r="H13" s="2"/>
      <c r="I13" s="2"/>
      <c r="J13" s="3"/>
      <c r="K13" s="11"/>
    </row>
    <row r="14" spans="1:11" x14ac:dyDescent="0.3">
      <c r="A14" s="5" t="s">
        <v>85</v>
      </c>
      <c r="B14" s="2">
        <v>1</v>
      </c>
      <c r="C14" s="2"/>
      <c r="D14" s="2">
        <v>2160</v>
      </c>
      <c r="E14" s="3">
        <f t="shared" ref="E14" si="0">D14*B14</f>
        <v>2160</v>
      </c>
      <c r="F14" s="11"/>
      <c r="G14" s="2"/>
      <c r="H14" s="2"/>
      <c r="I14" s="2"/>
      <c r="J14" s="3"/>
      <c r="K14" s="11"/>
    </row>
    <row r="15" spans="1:11" x14ac:dyDescent="0.3">
      <c r="A15" s="5" t="s">
        <v>86</v>
      </c>
      <c r="B15" s="2">
        <v>4</v>
      </c>
      <c r="C15" s="2"/>
      <c r="D15" s="2">
        <v>2500</v>
      </c>
      <c r="E15" s="3">
        <f t="shared" ref="E15" si="1">B15*D15</f>
        <v>10000</v>
      </c>
      <c r="F15" s="11" t="s">
        <v>96</v>
      </c>
      <c r="G15" s="2">
        <v>4</v>
      </c>
      <c r="H15" s="2"/>
      <c r="I15" s="2">
        <v>2500</v>
      </c>
      <c r="J15" s="3">
        <f>G15*I15</f>
        <v>10000</v>
      </c>
      <c r="K15" s="11"/>
    </row>
    <row r="16" spans="1:11" x14ac:dyDescent="0.3">
      <c r="A16" s="5" t="s">
        <v>90</v>
      </c>
      <c r="B16" s="2">
        <v>1</v>
      </c>
      <c r="C16" s="2"/>
      <c r="D16" s="2">
        <v>0</v>
      </c>
      <c r="E16" s="3">
        <f t="shared" ref="E16:E17" si="2">D16*B16</f>
        <v>0</v>
      </c>
      <c r="F16" s="11"/>
      <c r="G16" s="2"/>
      <c r="H16" s="2"/>
      <c r="I16" s="2"/>
      <c r="J16" s="3"/>
      <c r="K16" s="11"/>
    </row>
    <row r="17" spans="1:11" x14ac:dyDescent="0.3">
      <c r="A17" s="5" t="s">
        <v>91</v>
      </c>
      <c r="B17" s="2">
        <v>4</v>
      </c>
      <c r="C17" s="2"/>
      <c r="D17" s="2">
        <v>2500</v>
      </c>
      <c r="E17" s="3">
        <f t="shared" si="2"/>
        <v>10000</v>
      </c>
      <c r="F17" s="11" t="s">
        <v>97</v>
      </c>
      <c r="G17" s="2"/>
      <c r="H17" s="2"/>
      <c r="I17" s="2"/>
      <c r="J17" s="3"/>
      <c r="K17" s="11"/>
    </row>
    <row r="18" spans="1:11" x14ac:dyDescent="0.3">
      <c r="A18" s="5" t="s">
        <v>92</v>
      </c>
      <c r="B18" s="2">
        <v>1</v>
      </c>
      <c r="C18" s="2"/>
      <c r="D18" s="2">
        <v>4000</v>
      </c>
      <c r="E18" s="3">
        <f t="shared" ref="E18" si="3">B18*D18</f>
        <v>4000</v>
      </c>
      <c r="F18" s="11"/>
      <c r="G18" s="2"/>
      <c r="H18" s="2"/>
      <c r="I18" s="2"/>
      <c r="J18" s="3"/>
      <c r="K18" s="11"/>
    </row>
    <row r="19" spans="1:11" x14ac:dyDescent="0.3">
      <c r="A19" s="5" t="s">
        <v>93</v>
      </c>
      <c r="B19" s="2">
        <v>4</v>
      </c>
      <c r="C19" s="2"/>
      <c r="D19" s="2">
        <v>2500</v>
      </c>
      <c r="E19" s="3">
        <f t="shared" ref="E19:E20" si="4">D19*B19</f>
        <v>10000</v>
      </c>
      <c r="F19" s="11" t="s">
        <v>98</v>
      </c>
      <c r="G19" s="2"/>
      <c r="H19" s="2"/>
      <c r="I19" s="2"/>
      <c r="J19" s="3"/>
      <c r="K19" s="11"/>
    </row>
    <row r="20" spans="1:11" x14ac:dyDescent="0.3">
      <c r="A20" s="5" t="s">
        <v>94</v>
      </c>
      <c r="B20" s="2">
        <v>1</v>
      </c>
      <c r="C20" s="2"/>
      <c r="D20" s="2">
        <v>5112</v>
      </c>
      <c r="E20" s="3">
        <f t="shared" si="4"/>
        <v>5112</v>
      </c>
      <c r="F20" s="11"/>
      <c r="G20" s="2"/>
      <c r="H20" s="2"/>
      <c r="I20" s="2"/>
      <c r="J20" s="3"/>
      <c r="K20" s="11"/>
    </row>
    <row r="21" spans="1:11" x14ac:dyDescent="0.3">
      <c r="A21" s="5" t="s">
        <v>76</v>
      </c>
      <c r="B21" s="2">
        <v>4</v>
      </c>
      <c r="C21" s="2"/>
      <c r="D21" s="2">
        <v>0</v>
      </c>
      <c r="E21" s="3">
        <f t="shared" ref="E21" si="5">B21*D21</f>
        <v>0</v>
      </c>
      <c r="F21" s="11"/>
      <c r="G21" s="2"/>
      <c r="H21" s="2"/>
      <c r="I21" s="2"/>
      <c r="J21" s="3"/>
      <c r="K21" s="11"/>
    </row>
    <row r="22" spans="1:11" x14ac:dyDescent="0.3">
      <c r="A22" s="5" t="s">
        <v>77</v>
      </c>
      <c r="B22" s="2">
        <v>1</v>
      </c>
      <c r="C22" s="2"/>
      <c r="D22" s="2">
        <v>0</v>
      </c>
      <c r="E22" s="3">
        <f t="shared" ref="E22:E23" si="6">D22*B22</f>
        <v>0</v>
      </c>
      <c r="F22" s="11"/>
      <c r="G22" s="2"/>
      <c r="H22" s="2"/>
      <c r="I22" s="2"/>
      <c r="J22" s="3">
        <f t="shared" ref="J22" si="7">G22*I22</f>
        <v>0</v>
      </c>
      <c r="K22" s="11"/>
    </row>
    <row r="23" spans="1:11" x14ac:dyDescent="0.3">
      <c r="A23" s="5" t="s">
        <v>79</v>
      </c>
      <c r="B23" s="2">
        <v>4</v>
      </c>
      <c r="C23" s="2"/>
      <c r="D23" s="2">
        <v>2600</v>
      </c>
      <c r="E23" s="3">
        <f t="shared" si="6"/>
        <v>10400</v>
      </c>
      <c r="F23" s="11" t="s">
        <v>169</v>
      </c>
      <c r="G23" s="2">
        <v>1</v>
      </c>
      <c r="H23" s="2"/>
      <c r="I23" s="2">
        <v>15435</v>
      </c>
      <c r="J23" s="3">
        <f>G23*I23</f>
        <v>15435</v>
      </c>
      <c r="K23" s="11" t="s">
        <v>169</v>
      </c>
    </row>
    <row r="24" spans="1:11" x14ac:dyDescent="0.3">
      <c r="A24" s="5" t="s">
        <v>80</v>
      </c>
      <c r="B24" s="2">
        <v>1</v>
      </c>
      <c r="C24" s="2"/>
      <c r="D24" s="2">
        <v>8600</v>
      </c>
      <c r="E24" s="3">
        <f t="shared" ref="E24" si="8">B24*D24</f>
        <v>8600</v>
      </c>
      <c r="F24" s="11"/>
      <c r="G24" s="2">
        <v>1</v>
      </c>
      <c r="H24" s="2"/>
      <c r="I24" s="2">
        <v>9261</v>
      </c>
      <c r="J24" s="3">
        <f>I24*G24</f>
        <v>9261</v>
      </c>
      <c r="K24" s="11"/>
    </row>
    <row r="25" spans="1:11" x14ac:dyDescent="0.3">
      <c r="A25" s="35" t="s">
        <v>8</v>
      </c>
      <c r="B25" s="26"/>
      <c r="C25" s="26"/>
      <c r="D25" s="26"/>
      <c r="E25" s="27">
        <f>SUM(E26:E26)</f>
        <v>0</v>
      </c>
      <c r="F25" s="25"/>
      <c r="G25" s="47"/>
      <c r="H25" s="47"/>
      <c r="I25" s="47"/>
      <c r="J25" s="48">
        <f>SUM(J26:J26)</f>
        <v>0</v>
      </c>
      <c r="K25" s="46"/>
    </row>
    <row r="26" spans="1:11" x14ac:dyDescent="0.3">
      <c r="A26" s="5"/>
      <c r="B26" s="6"/>
      <c r="C26" s="6"/>
      <c r="D26" s="6"/>
      <c r="E26" s="7">
        <f>B26*D26</f>
        <v>0</v>
      </c>
      <c r="F26" s="11"/>
      <c r="G26" s="6"/>
      <c r="H26" s="6"/>
      <c r="I26" s="6"/>
      <c r="J26" s="7">
        <f>G26*I26</f>
        <v>0</v>
      </c>
      <c r="K26" s="11"/>
    </row>
    <row r="27" spans="1:11" x14ac:dyDescent="0.3">
      <c r="A27" s="36" t="s">
        <v>6</v>
      </c>
      <c r="B27" s="28"/>
      <c r="C27" s="28"/>
      <c r="D27" s="28"/>
      <c r="E27" s="29">
        <f>SUM(E28:E29)</f>
        <v>5000</v>
      </c>
      <c r="F27" s="25"/>
      <c r="G27" s="49"/>
      <c r="H27" s="49"/>
      <c r="I27" s="49"/>
      <c r="J27" s="50">
        <f>SUM(J28:J29)</f>
        <v>0</v>
      </c>
      <c r="K27" s="46"/>
    </row>
    <row r="28" spans="1:11" x14ac:dyDescent="0.3">
      <c r="A28" s="5" t="s">
        <v>73</v>
      </c>
      <c r="B28" s="2">
        <v>1</v>
      </c>
      <c r="C28" s="2"/>
      <c r="D28" s="2">
        <v>5000</v>
      </c>
      <c r="E28" s="3">
        <f t="shared" ref="E28:E29" si="9">B28*D28</f>
        <v>5000</v>
      </c>
      <c r="F28" s="11"/>
      <c r="G28" s="2"/>
      <c r="H28" s="2"/>
      <c r="I28" s="2"/>
      <c r="J28" s="3">
        <f t="shared" ref="J28:J29" si="10">G28*I28</f>
        <v>0</v>
      </c>
      <c r="K28" s="11"/>
    </row>
    <row r="29" spans="1:11" ht="15" thickBot="1" x14ac:dyDescent="0.35">
      <c r="A29" s="9"/>
      <c r="B29" s="10"/>
      <c r="C29" s="10"/>
      <c r="D29" s="10"/>
      <c r="E29" s="7">
        <f t="shared" si="9"/>
        <v>0</v>
      </c>
      <c r="F29" s="11"/>
      <c r="G29" s="10"/>
      <c r="H29" s="10"/>
      <c r="I29" s="10"/>
      <c r="J29" s="7">
        <f t="shared" si="10"/>
        <v>0</v>
      </c>
      <c r="K29" s="11"/>
    </row>
    <row r="30" spans="1:11" ht="17.399999999999999" thickBot="1" x14ac:dyDescent="0.35">
      <c r="A30" s="37" t="s">
        <v>3</v>
      </c>
      <c r="B30" s="30"/>
      <c r="C30" s="30"/>
      <c r="D30" s="30"/>
      <c r="E30" s="31">
        <f>SUM(E6,E10,E25,E27)</f>
        <v>264472</v>
      </c>
      <c r="F30" s="32"/>
      <c r="G30" s="51"/>
      <c r="H30" s="51"/>
      <c r="I30" s="51"/>
      <c r="J30" s="52">
        <f>SUM(J6,J10,J25,J27)</f>
        <v>170118</v>
      </c>
      <c r="K30" s="53"/>
    </row>
    <row r="31" spans="1:11" ht="15" thickBot="1" x14ac:dyDescent="0.35"/>
    <row r="32" spans="1:11" x14ac:dyDescent="0.3">
      <c r="A32" s="98" t="s">
        <v>0</v>
      </c>
      <c r="B32" s="99"/>
      <c r="C32" s="99"/>
      <c r="D32" s="99"/>
      <c r="E32" s="99"/>
      <c r="F32" s="99"/>
      <c r="G32" s="99"/>
      <c r="H32" s="99"/>
      <c r="I32" s="99"/>
      <c r="J32" s="99"/>
      <c r="K32" s="100"/>
    </row>
    <row r="33" spans="1:11" ht="15" thickBot="1" x14ac:dyDescent="0.35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3"/>
    </row>
    <row r="34" spans="1:11" ht="17.399999999999999" thickBot="1" x14ac:dyDescent="0.35">
      <c r="A34" s="104" t="s">
        <v>4</v>
      </c>
      <c r="B34" s="106" t="s">
        <v>14</v>
      </c>
      <c r="C34" s="106"/>
      <c r="D34" s="106"/>
      <c r="E34" s="106"/>
      <c r="F34" s="107"/>
      <c r="G34" s="108" t="s">
        <v>16</v>
      </c>
      <c r="H34" s="108"/>
      <c r="I34" s="108"/>
      <c r="J34" s="108"/>
      <c r="K34" s="109"/>
    </row>
    <row r="35" spans="1:11" ht="28.2" thickBot="1" x14ac:dyDescent="0.35">
      <c r="A35" s="105"/>
      <c r="B35" s="15" t="s">
        <v>81</v>
      </c>
      <c r="C35" s="15" t="s">
        <v>1</v>
      </c>
      <c r="D35" s="15" t="s">
        <v>82</v>
      </c>
      <c r="E35" s="16" t="s">
        <v>10</v>
      </c>
      <c r="F35" s="17" t="s">
        <v>2</v>
      </c>
      <c r="G35" s="15" t="s">
        <v>81</v>
      </c>
      <c r="H35" s="15" t="s">
        <v>1</v>
      </c>
      <c r="I35" s="15" t="s">
        <v>82</v>
      </c>
      <c r="J35" s="13" t="s">
        <v>13</v>
      </c>
      <c r="K35" s="14" t="s">
        <v>2</v>
      </c>
    </row>
    <row r="36" spans="1:11" x14ac:dyDescent="0.3">
      <c r="A36" s="33" t="s">
        <v>7</v>
      </c>
      <c r="B36" s="18"/>
      <c r="C36" s="18"/>
      <c r="D36" s="18"/>
      <c r="E36" s="19">
        <f>SUM(E37:E39)</f>
        <v>108000</v>
      </c>
      <c r="F36" s="20"/>
      <c r="G36" s="38"/>
      <c r="H36" s="38"/>
      <c r="I36" s="38"/>
      <c r="J36" s="39">
        <f>J37+J38+J39</f>
        <v>76200</v>
      </c>
      <c r="K36" s="40"/>
    </row>
    <row r="37" spans="1:11" x14ac:dyDescent="0.3">
      <c r="A37" s="54" t="s">
        <v>70</v>
      </c>
      <c r="B37" s="55">
        <v>2</v>
      </c>
      <c r="C37" s="55">
        <v>52</v>
      </c>
      <c r="D37" s="55">
        <v>600</v>
      </c>
      <c r="E37" s="56">
        <f>B37*C37*D37</f>
        <v>62400</v>
      </c>
      <c r="F37" s="22"/>
      <c r="G37" s="57">
        <v>2</v>
      </c>
      <c r="H37" s="57">
        <v>37</v>
      </c>
      <c r="I37" s="57">
        <v>600</v>
      </c>
      <c r="J37" s="42">
        <v>43200</v>
      </c>
      <c r="K37" s="43" t="s">
        <v>171</v>
      </c>
    </row>
    <row r="38" spans="1:11" x14ac:dyDescent="0.3">
      <c r="A38" s="1" t="s">
        <v>71</v>
      </c>
      <c r="B38" s="2">
        <v>2</v>
      </c>
      <c r="C38" s="2">
        <v>26</v>
      </c>
      <c r="D38" s="2">
        <v>600</v>
      </c>
      <c r="E38" s="3">
        <f>B38*C38*D38</f>
        <v>31200</v>
      </c>
      <c r="F38" s="11"/>
      <c r="G38" s="2">
        <v>2</v>
      </c>
      <c r="H38" s="2">
        <v>19</v>
      </c>
      <c r="I38" s="2">
        <v>600</v>
      </c>
      <c r="J38" s="3">
        <v>22200</v>
      </c>
      <c r="K38" s="11"/>
    </row>
    <row r="39" spans="1:11" x14ac:dyDescent="0.3">
      <c r="A39" s="1" t="s">
        <v>72</v>
      </c>
      <c r="B39" s="2">
        <v>4</v>
      </c>
      <c r="C39" s="2">
        <v>6</v>
      </c>
      <c r="D39" s="2">
        <v>600</v>
      </c>
      <c r="E39" s="3">
        <f>B39*C39*D39</f>
        <v>14400</v>
      </c>
      <c r="F39" s="11"/>
      <c r="G39" s="2">
        <v>4</v>
      </c>
      <c r="H39" s="2">
        <v>6</v>
      </c>
      <c r="I39" s="2">
        <v>600</v>
      </c>
      <c r="J39" s="3">
        <v>10800</v>
      </c>
      <c r="K39" s="11"/>
    </row>
    <row r="40" spans="1:11" x14ac:dyDescent="0.3">
      <c r="A40" s="34" t="s">
        <v>5</v>
      </c>
      <c r="B40" s="23"/>
      <c r="C40" s="23"/>
      <c r="D40" s="23"/>
      <c r="E40" s="24">
        <f>SUM(E41:E54)</f>
        <v>151472</v>
      </c>
      <c r="F40" s="25"/>
      <c r="G40" s="44"/>
      <c r="H40" s="44"/>
      <c r="I40" s="44"/>
      <c r="J40" s="45">
        <f>SUM(J41:J54)</f>
        <v>120412</v>
      </c>
      <c r="K40" s="46"/>
    </row>
    <row r="41" spans="1:11" x14ac:dyDescent="0.3">
      <c r="A41" s="5" t="s">
        <v>74</v>
      </c>
      <c r="B41" s="2">
        <v>4</v>
      </c>
      <c r="C41" s="2"/>
      <c r="D41" s="2">
        <v>18750</v>
      </c>
      <c r="E41" s="3">
        <f>D41*B41</f>
        <v>75000</v>
      </c>
      <c r="F41" s="11"/>
      <c r="G41" s="2">
        <v>1</v>
      </c>
      <c r="H41" s="2"/>
      <c r="I41" s="2">
        <v>79593</v>
      </c>
      <c r="J41" s="3">
        <f>I41*G41</f>
        <v>79593</v>
      </c>
      <c r="K41" s="11"/>
    </row>
    <row r="42" spans="1:11" x14ac:dyDescent="0.3">
      <c r="A42" s="5" t="s">
        <v>75</v>
      </c>
      <c r="B42" s="2">
        <v>1</v>
      </c>
      <c r="C42" s="2"/>
      <c r="D42" s="2">
        <v>6200</v>
      </c>
      <c r="E42" s="3">
        <f>B42*D42</f>
        <v>6200</v>
      </c>
      <c r="F42" s="11"/>
      <c r="G42" s="2">
        <v>1</v>
      </c>
      <c r="H42" s="2"/>
      <c r="I42" s="2">
        <v>6123</v>
      </c>
      <c r="J42" s="3">
        <f>I42*G42</f>
        <v>6123</v>
      </c>
      <c r="K42" s="11"/>
    </row>
    <row r="43" spans="1:11" x14ac:dyDescent="0.3">
      <c r="A43" s="5" t="s">
        <v>84</v>
      </c>
      <c r="B43" s="2">
        <v>4</v>
      </c>
      <c r="C43" s="2"/>
      <c r="D43" s="2">
        <v>2500</v>
      </c>
      <c r="E43" s="3">
        <f>D43*B43</f>
        <v>10000</v>
      </c>
      <c r="F43" s="11" t="s">
        <v>95</v>
      </c>
      <c r="G43" s="2"/>
      <c r="H43" s="2"/>
      <c r="I43" s="2"/>
      <c r="J43" s="3"/>
      <c r="K43" s="11"/>
    </row>
    <row r="44" spans="1:11" x14ac:dyDescent="0.3">
      <c r="A44" s="5" t="s">
        <v>85</v>
      </c>
      <c r="B44" s="2">
        <v>1</v>
      </c>
      <c r="C44" s="2"/>
      <c r="D44" s="2">
        <v>2160</v>
      </c>
      <c r="E44" s="3">
        <f t="shared" ref="E44" si="11">D44*B44</f>
        <v>2160</v>
      </c>
      <c r="F44" s="11"/>
      <c r="G44" s="2"/>
      <c r="H44" s="2"/>
      <c r="I44" s="2"/>
      <c r="J44" s="3"/>
      <c r="K44" s="11"/>
    </row>
    <row r="45" spans="1:11" x14ac:dyDescent="0.3">
      <c r="A45" s="5" t="s">
        <v>86</v>
      </c>
      <c r="B45" s="2">
        <v>4</v>
      </c>
      <c r="C45" s="2"/>
      <c r="D45" s="2">
        <v>2500</v>
      </c>
      <c r="E45" s="3">
        <f t="shared" ref="E45" si="12">B45*D45</f>
        <v>10000</v>
      </c>
      <c r="F45" s="11" t="s">
        <v>96</v>
      </c>
      <c r="G45" s="2">
        <v>4</v>
      </c>
      <c r="H45" s="2"/>
      <c r="I45" s="2">
        <v>2500</v>
      </c>
      <c r="J45" s="3">
        <f>G45*I45</f>
        <v>10000</v>
      </c>
      <c r="K45" s="11"/>
    </row>
    <row r="46" spans="1:11" x14ac:dyDescent="0.3">
      <c r="A46" s="5" t="s">
        <v>87</v>
      </c>
      <c r="B46" s="2">
        <v>1</v>
      </c>
      <c r="C46" s="2"/>
      <c r="D46" s="2">
        <v>0</v>
      </c>
      <c r="E46" s="3">
        <f t="shared" ref="E46:E47" si="13">D46*B46</f>
        <v>0</v>
      </c>
      <c r="F46" s="11"/>
      <c r="G46" s="2"/>
      <c r="H46" s="2"/>
      <c r="I46" s="2"/>
      <c r="J46" s="3"/>
      <c r="K46" s="11"/>
    </row>
    <row r="47" spans="1:11" x14ac:dyDescent="0.3">
      <c r="A47" s="5" t="s">
        <v>91</v>
      </c>
      <c r="B47" s="2">
        <v>4</v>
      </c>
      <c r="C47" s="2"/>
      <c r="D47" s="2">
        <v>2500</v>
      </c>
      <c r="E47" s="3">
        <f t="shared" si="13"/>
        <v>10000</v>
      </c>
      <c r="F47" s="11" t="s">
        <v>97</v>
      </c>
      <c r="G47" s="2"/>
      <c r="H47" s="2"/>
      <c r="I47" s="2"/>
      <c r="J47" s="3"/>
      <c r="K47" s="11"/>
    </row>
    <row r="48" spans="1:11" x14ac:dyDescent="0.3">
      <c r="A48" s="5" t="s">
        <v>92</v>
      </c>
      <c r="B48" s="2">
        <v>1</v>
      </c>
      <c r="C48" s="2"/>
      <c r="D48" s="2">
        <v>4000</v>
      </c>
      <c r="E48" s="3">
        <f t="shared" ref="E48" si="14">B48*D48</f>
        <v>4000</v>
      </c>
      <c r="F48" s="11"/>
      <c r="G48" s="2"/>
      <c r="H48" s="2"/>
      <c r="I48" s="2"/>
      <c r="J48" s="3"/>
      <c r="K48" s="11"/>
    </row>
    <row r="49" spans="1:11" x14ac:dyDescent="0.3">
      <c r="A49" s="5" t="s">
        <v>93</v>
      </c>
      <c r="B49" s="2">
        <v>4</v>
      </c>
      <c r="C49" s="2"/>
      <c r="D49" s="2">
        <v>2500</v>
      </c>
      <c r="E49" s="3">
        <f t="shared" ref="E49:E50" si="15">D49*B49</f>
        <v>10000</v>
      </c>
      <c r="F49" s="11" t="s">
        <v>98</v>
      </c>
      <c r="G49" s="2"/>
      <c r="H49" s="2"/>
      <c r="I49" s="2"/>
      <c r="J49" s="3"/>
      <c r="K49" s="11"/>
    </row>
    <row r="50" spans="1:11" x14ac:dyDescent="0.3">
      <c r="A50" s="5" t="s">
        <v>94</v>
      </c>
      <c r="B50" s="2">
        <v>1</v>
      </c>
      <c r="C50" s="2"/>
      <c r="D50" s="2">
        <v>5112</v>
      </c>
      <c r="E50" s="3">
        <f t="shared" si="15"/>
        <v>5112</v>
      </c>
      <c r="F50" s="11"/>
      <c r="G50" s="2"/>
      <c r="H50" s="2"/>
      <c r="I50" s="2"/>
      <c r="J50" s="3"/>
      <c r="K50" s="11"/>
    </row>
    <row r="51" spans="1:11" x14ac:dyDescent="0.3">
      <c r="A51" s="5" t="s">
        <v>76</v>
      </c>
      <c r="B51" s="2">
        <v>4</v>
      </c>
      <c r="C51" s="2"/>
      <c r="D51" s="2">
        <v>0</v>
      </c>
      <c r="E51" s="3">
        <f t="shared" ref="E51" si="16">B51*D51</f>
        <v>0</v>
      </c>
      <c r="F51" s="11"/>
      <c r="G51" s="2"/>
      <c r="H51" s="2"/>
      <c r="I51" s="2"/>
      <c r="J51" s="3"/>
      <c r="K51" s="11"/>
    </row>
    <row r="52" spans="1:11" x14ac:dyDescent="0.3">
      <c r="A52" s="5" t="s">
        <v>77</v>
      </c>
      <c r="B52" s="2">
        <v>1</v>
      </c>
      <c r="C52" s="2"/>
      <c r="D52" s="2">
        <v>0</v>
      </c>
      <c r="E52" s="3">
        <f t="shared" ref="E52:E53" si="17">D52*B52</f>
        <v>0</v>
      </c>
      <c r="F52" s="11"/>
      <c r="G52" s="2"/>
      <c r="H52" s="2"/>
      <c r="I52" s="2"/>
      <c r="J52" s="3"/>
      <c r="K52" s="11"/>
    </row>
    <row r="53" spans="1:11" x14ac:dyDescent="0.3">
      <c r="A53" s="5" t="s">
        <v>79</v>
      </c>
      <c r="B53" s="2">
        <v>4</v>
      </c>
      <c r="C53" s="2"/>
      <c r="D53" s="2">
        <v>2600</v>
      </c>
      <c r="E53" s="3">
        <f t="shared" si="17"/>
        <v>10400</v>
      </c>
      <c r="F53" s="11" t="s">
        <v>169</v>
      </c>
      <c r="G53" s="2">
        <v>1</v>
      </c>
      <c r="H53" s="2"/>
      <c r="I53" s="2">
        <v>15435</v>
      </c>
      <c r="J53" s="3">
        <f>G53*I53</f>
        <v>15435</v>
      </c>
      <c r="K53" s="11"/>
    </row>
    <row r="54" spans="1:11" x14ac:dyDescent="0.3">
      <c r="A54" s="5" t="s">
        <v>80</v>
      </c>
      <c r="B54" s="2">
        <v>1</v>
      </c>
      <c r="C54" s="2"/>
      <c r="D54" s="2">
        <v>8600</v>
      </c>
      <c r="E54" s="3">
        <f t="shared" ref="E54" si="18">B54*D54</f>
        <v>8600</v>
      </c>
      <c r="F54" s="11"/>
      <c r="G54" s="2">
        <v>1</v>
      </c>
      <c r="H54" s="2"/>
      <c r="I54" s="2">
        <v>9261</v>
      </c>
      <c r="J54" s="3">
        <f t="shared" ref="J54" si="19">G54*I54</f>
        <v>9261</v>
      </c>
      <c r="K54" s="11"/>
    </row>
    <row r="55" spans="1:11" x14ac:dyDescent="0.3">
      <c r="A55" s="35" t="s">
        <v>8</v>
      </c>
      <c r="B55" s="26"/>
      <c r="C55" s="26"/>
      <c r="D55" s="26"/>
      <c r="E55" s="27">
        <f>SUM(E56:E56)</f>
        <v>0</v>
      </c>
      <c r="F55" s="25"/>
      <c r="G55" s="47"/>
      <c r="H55" s="47"/>
      <c r="I55" s="47"/>
      <c r="J55" s="48">
        <f>SUM(J56:J56)</f>
        <v>0</v>
      </c>
      <c r="K55" s="46"/>
    </row>
    <row r="56" spans="1:11" x14ac:dyDescent="0.3">
      <c r="A56" s="5"/>
      <c r="B56" s="6"/>
      <c r="C56" s="6"/>
      <c r="D56" s="6"/>
      <c r="E56" s="7">
        <f>B56*D56</f>
        <v>0</v>
      </c>
      <c r="F56" s="11"/>
      <c r="G56" s="6"/>
      <c r="H56" s="6"/>
      <c r="I56" s="6"/>
      <c r="J56" s="7">
        <f>G56*I56</f>
        <v>0</v>
      </c>
      <c r="K56" s="11"/>
    </row>
    <row r="57" spans="1:11" x14ac:dyDescent="0.3">
      <c r="A57" s="36" t="s">
        <v>6</v>
      </c>
      <c r="B57" s="28"/>
      <c r="C57" s="28"/>
      <c r="D57" s="28"/>
      <c r="E57" s="29">
        <f>SUM(E58:E58)</f>
        <v>5000</v>
      </c>
      <c r="F57" s="25"/>
      <c r="G57" s="49"/>
      <c r="H57" s="49"/>
      <c r="I57" s="49"/>
      <c r="J57" s="50">
        <f>SUM(J58:J58)</f>
        <v>0</v>
      </c>
      <c r="K57" s="46"/>
    </row>
    <row r="58" spans="1:11" ht="15" thickBot="1" x14ac:dyDescent="0.35">
      <c r="A58" s="5" t="s">
        <v>73</v>
      </c>
      <c r="B58" s="2">
        <v>1</v>
      </c>
      <c r="C58" s="2"/>
      <c r="D58" s="2">
        <v>5000</v>
      </c>
      <c r="E58" s="3">
        <f t="shared" ref="E58" si="20">B58*D58</f>
        <v>5000</v>
      </c>
      <c r="F58" s="11"/>
      <c r="G58" s="2"/>
      <c r="H58" s="2"/>
      <c r="I58" s="2"/>
      <c r="J58" s="3">
        <f t="shared" ref="J58" si="21">G58*I58</f>
        <v>0</v>
      </c>
      <c r="K58" s="11"/>
    </row>
    <row r="59" spans="1:11" ht="17.399999999999999" thickBot="1" x14ac:dyDescent="0.35">
      <c r="A59" s="37" t="s">
        <v>3</v>
      </c>
      <c r="B59" s="30"/>
      <c r="C59" s="30"/>
      <c r="D59" s="30"/>
      <c r="E59" s="31">
        <f>SUM(E36,E40,E55,E57)</f>
        <v>264472</v>
      </c>
      <c r="F59" s="32"/>
      <c r="G59" s="51"/>
      <c r="H59" s="51"/>
      <c r="I59" s="51"/>
      <c r="J59" s="52">
        <f>SUM(J36,J40,J55,J57)</f>
        <v>196612</v>
      </c>
      <c r="K59" s="53"/>
    </row>
    <row r="61" spans="1:11" ht="15" thickBot="1" x14ac:dyDescent="0.35"/>
    <row r="62" spans="1:11" ht="15" customHeight="1" x14ac:dyDescent="0.3">
      <c r="A62" s="98" t="s">
        <v>0</v>
      </c>
      <c r="B62" s="99"/>
      <c r="C62" s="99"/>
      <c r="D62" s="99"/>
      <c r="E62" s="99"/>
      <c r="F62" s="99"/>
      <c r="G62" s="99"/>
      <c r="H62" s="99"/>
      <c r="I62" s="99"/>
      <c r="J62" s="99"/>
      <c r="K62" s="100"/>
    </row>
    <row r="63" spans="1:11" ht="15.75" customHeight="1" thickBot="1" x14ac:dyDescent="0.35">
      <c r="A63" s="101"/>
      <c r="B63" s="102"/>
      <c r="C63" s="102"/>
      <c r="D63" s="102"/>
      <c r="E63" s="102"/>
      <c r="F63" s="102"/>
      <c r="G63" s="102"/>
      <c r="H63" s="102"/>
      <c r="I63" s="102"/>
      <c r="J63" s="102"/>
      <c r="K63" s="103"/>
    </row>
    <row r="64" spans="1:11" ht="17.399999999999999" thickBot="1" x14ac:dyDescent="0.35">
      <c r="A64" s="104" t="s">
        <v>4</v>
      </c>
      <c r="B64" s="106" t="s">
        <v>17</v>
      </c>
      <c r="C64" s="106"/>
      <c r="D64" s="106"/>
      <c r="E64" s="106"/>
      <c r="F64" s="107"/>
      <c r="G64" s="108" t="s">
        <v>18</v>
      </c>
      <c r="H64" s="108"/>
      <c r="I64" s="108"/>
      <c r="J64" s="108"/>
      <c r="K64" s="109"/>
    </row>
    <row r="65" spans="1:11" ht="28.2" thickBot="1" x14ac:dyDescent="0.35">
      <c r="A65" s="105"/>
      <c r="B65" s="15" t="s">
        <v>81</v>
      </c>
      <c r="C65" s="15" t="s">
        <v>1</v>
      </c>
      <c r="D65" s="15" t="s">
        <v>82</v>
      </c>
      <c r="E65" s="16" t="s">
        <v>10</v>
      </c>
      <c r="F65" s="17" t="s">
        <v>2</v>
      </c>
      <c r="G65" s="15" t="s">
        <v>81</v>
      </c>
      <c r="H65" s="15" t="s">
        <v>1</v>
      </c>
      <c r="I65" s="15" t="s">
        <v>82</v>
      </c>
      <c r="J65" s="13" t="s">
        <v>13</v>
      </c>
      <c r="K65" s="14" t="s">
        <v>2</v>
      </c>
    </row>
    <row r="66" spans="1:11" x14ac:dyDescent="0.3">
      <c r="A66" s="33" t="s">
        <v>7</v>
      </c>
      <c r="B66" s="18"/>
      <c r="C66" s="18"/>
      <c r="D66" s="18"/>
      <c r="E66" s="19">
        <f>SUM(E67:E69)</f>
        <v>108000</v>
      </c>
      <c r="F66" s="20"/>
      <c r="G66" s="38"/>
      <c r="H66" s="38"/>
      <c r="I66" s="38"/>
      <c r="J66" s="39">
        <f>J67+J68+J69</f>
        <v>77400</v>
      </c>
      <c r="K66" s="40"/>
    </row>
    <row r="67" spans="1:11" x14ac:dyDescent="0.3">
      <c r="A67" s="54" t="s">
        <v>70</v>
      </c>
      <c r="B67" s="55">
        <v>2</v>
      </c>
      <c r="C67" s="55">
        <v>52</v>
      </c>
      <c r="D67" s="55">
        <v>600</v>
      </c>
      <c r="E67" s="56">
        <f>B67*C67*D67</f>
        <v>62400</v>
      </c>
      <c r="F67" s="22"/>
      <c r="G67" s="57"/>
      <c r="H67" s="57">
        <v>37</v>
      </c>
      <c r="I67" s="57">
        <v>600</v>
      </c>
      <c r="J67" s="58">
        <v>44400</v>
      </c>
      <c r="K67" s="43"/>
    </row>
    <row r="68" spans="1:11" x14ac:dyDescent="0.3">
      <c r="A68" s="1" t="s">
        <v>71</v>
      </c>
      <c r="B68" s="2">
        <v>2</v>
      </c>
      <c r="C68" s="2">
        <v>26</v>
      </c>
      <c r="D68" s="2">
        <v>600</v>
      </c>
      <c r="E68" s="3">
        <f>B68*C68*D68</f>
        <v>31200</v>
      </c>
      <c r="F68" s="11"/>
      <c r="G68" s="2"/>
      <c r="H68" s="2">
        <v>20</v>
      </c>
      <c r="I68" s="2">
        <v>600</v>
      </c>
      <c r="J68" s="3">
        <v>24000</v>
      </c>
      <c r="K68" s="11"/>
    </row>
    <row r="69" spans="1:11" x14ac:dyDescent="0.3">
      <c r="A69" s="1" t="s">
        <v>72</v>
      </c>
      <c r="B69" s="2">
        <v>4</v>
      </c>
      <c r="C69" s="2">
        <v>6</v>
      </c>
      <c r="D69" s="2">
        <v>600</v>
      </c>
      <c r="E69" s="3">
        <f>B69*C69*D69</f>
        <v>14400</v>
      </c>
      <c r="F69" s="11"/>
      <c r="G69" s="2"/>
      <c r="H69" s="2">
        <v>5</v>
      </c>
      <c r="I69" s="2">
        <v>600</v>
      </c>
      <c r="J69" s="3">
        <v>9000</v>
      </c>
      <c r="K69" s="11" t="s">
        <v>185</v>
      </c>
    </row>
    <row r="70" spans="1:11" x14ac:dyDescent="0.3">
      <c r="A70" s="34" t="s">
        <v>5</v>
      </c>
      <c r="B70" s="23"/>
      <c r="C70" s="23"/>
      <c r="D70" s="23"/>
      <c r="E70" s="24">
        <f>SUM(E71:E84)</f>
        <v>151472</v>
      </c>
      <c r="F70" s="25"/>
      <c r="G70" s="44"/>
      <c r="H70" s="44"/>
      <c r="I70" s="44"/>
      <c r="J70" s="45">
        <f>SUM(J71:J84)</f>
        <v>34696</v>
      </c>
      <c r="K70" s="46"/>
    </row>
    <row r="71" spans="1:11" x14ac:dyDescent="0.3">
      <c r="A71" s="5" t="s">
        <v>74</v>
      </c>
      <c r="B71" s="2">
        <v>4</v>
      </c>
      <c r="C71" s="2"/>
      <c r="D71" s="2">
        <v>18750</v>
      </c>
      <c r="E71" s="3">
        <f>D71*B71</f>
        <v>75000</v>
      </c>
      <c r="F71" s="11"/>
      <c r="G71" s="2">
        <v>1</v>
      </c>
      <c r="H71" s="2"/>
      <c r="I71" s="2"/>
      <c r="J71" s="3"/>
      <c r="K71" s="11"/>
    </row>
    <row r="72" spans="1:11" x14ac:dyDescent="0.3">
      <c r="A72" s="5" t="s">
        <v>75</v>
      </c>
      <c r="B72" s="2">
        <v>1</v>
      </c>
      <c r="C72" s="2"/>
      <c r="D72" s="2">
        <v>6200</v>
      </c>
      <c r="E72" s="3">
        <f>B72*D72</f>
        <v>6200</v>
      </c>
      <c r="F72" s="11"/>
      <c r="G72" s="2">
        <v>0</v>
      </c>
      <c r="H72" s="2"/>
      <c r="I72" s="2"/>
      <c r="J72" s="3">
        <f>G72*I72</f>
        <v>0</v>
      </c>
      <c r="K72" s="11"/>
    </row>
    <row r="73" spans="1:11" x14ac:dyDescent="0.3">
      <c r="A73" s="5" t="s">
        <v>84</v>
      </c>
      <c r="B73" s="2">
        <v>4</v>
      </c>
      <c r="C73" s="2"/>
      <c r="D73" s="2">
        <v>2500</v>
      </c>
      <c r="E73" s="3">
        <f>D73*B73</f>
        <v>10000</v>
      </c>
      <c r="F73" s="11" t="s">
        <v>95</v>
      </c>
      <c r="G73" s="2"/>
      <c r="H73" s="2"/>
      <c r="I73" s="2"/>
      <c r="J73" s="3"/>
      <c r="K73" s="11"/>
    </row>
    <row r="74" spans="1:11" x14ac:dyDescent="0.3">
      <c r="A74" s="5" t="s">
        <v>85</v>
      </c>
      <c r="B74" s="2">
        <v>1</v>
      </c>
      <c r="C74" s="2"/>
      <c r="D74" s="2">
        <v>2160</v>
      </c>
      <c r="E74" s="3">
        <f t="shared" ref="E74" si="22">D74*B74</f>
        <v>2160</v>
      </c>
      <c r="F74" s="11"/>
      <c r="G74" s="2"/>
      <c r="H74" s="2"/>
      <c r="I74" s="2"/>
      <c r="J74" s="3"/>
      <c r="K74" s="11"/>
    </row>
    <row r="75" spans="1:11" x14ac:dyDescent="0.3">
      <c r="A75" s="5" t="s">
        <v>86</v>
      </c>
      <c r="B75" s="2">
        <v>4</v>
      </c>
      <c r="C75" s="2"/>
      <c r="D75" s="2">
        <v>2500</v>
      </c>
      <c r="E75" s="3">
        <f t="shared" ref="E75" si="23">B75*D75</f>
        <v>10000</v>
      </c>
      <c r="F75" s="11" t="s">
        <v>96</v>
      </c>
      <c r="G75" s="2">
        <v>4</v>
      </c>
      <c r="H75" s="2"/>
      <c r="I75" s="2">
        <v>2500</v>
      </c>
      <c r="J75" s="3">
        <f>I75*G75</f>
        <v>10000</v>
      </c>
      <c r="K75" s="11"/>
    </row>
    <row r="76" spans="1:11" x14ac:dyDescent="0.3">
      <c r="A76" s="5" t="s">
        <v>87</v>
      </c>
      <c r="B76" s="2">
        <v>1</v>
      </c>
      <c r="C76" s="2"/>
      <c r="D76" s="2">
        <v>0</v>
      </c>
      <c r="E76" s="3">
        <f t="shared" ref="E76:E77" si="24">D76*B76</f>
        <v>0</v>
      </c>
      <c r="F76" s="11"/>
      <c r="G76" s="2"/>
      <c r="H76" s="2"/>
      <c r="I76" s="2"/>
      <c r="J76" s="3"/>
      <c r="K76" s="11"/>
    </row>
    <row r="77" spans="1:11" x14ac:dyDescent="0.3">
      <c r="A77" s="5" t="s">
        <v>91</v>
      </c>
      <c r="B77" s="2">
        <v>4</v>
      </c>
      <c r="C77" s="2"/>
      <c r="D77" s="2">
        <v>2500</v>
      </c>
      <c r="E77" s="3">
        <f t="shared" si="24"/>
        <v>10000</v>
      </c>
      <c r="F77" s="11" t="s">
        <v>97</v>
      </c>
      <c r="G77" s="2"/>
      <c r="H77" s="2"/>
      <c r="I77" s="2"/>
      <c r="J77" s="3"/>
      <c r="K77" s="11"/>
    </row>
    <row r="78" spans="1:11" x14ac:dyDescent="0.3">
      <c r="A78" s="5" t="s">
        <v>92</v>
      </c>
      <c r="B78" s="2">
        <v>1</v>
      </c>
      <c r="C78" s="2"/>
      <c r="D78" s="2">
        <v>4000</v>
      </c>
      <c r="E78" s="3">
        <f t="shared" ref="E78" si="25">B78*D78</f>
        <v>4000</v>
      </c>
      <c r="F78" s="11"/>
      <c r="G78" s="2"/>
      <c r="H78" s="2"/>
      <c r="I78" s="2"/>
      <c r="J78" s="3"/>
      <c r="K78" s="11"/>
    </row>
    <row r="79" spans="1:11" x14ac:dyDescent="0.3">
      <c r="A79" s="5" t="s">
        <v>93</v>
      </c>
      <c r="B79" s="2">
        <v>4</v>
      </c>
      <c r="C79" s="2"/>
      <c r="D79" s="2">
        <v>2500</v>
      </c>
      <c r="E79" s="3">
        <f t="shared" ref="E79:E80" si="26">D79*B79</f>
        <v>10000</v>
      </c>
      <c r="F79" s="11" t="s">
        <v>98</v>
      </c>
      <c r="G79" s="2"/>
      <c r="H79" s="2"/>
      <c r="I79" s="2"/>
      <c r="J79" s="3"/>
      <c r="K79" s="11"/>
    </row>
    <row r="80" spans="1:11" x14ac:dyDescent="0.3">
      <c r="A80" s="5" t="s">
        <v>94</v>
      </c>
      <c r="B80" s="2">
        <v>1</v>
      </c>
      <c r="C80" s="2"/>
      <c r="D80" s="2">
        <v>5112</v>
      </c>
      <c r="E80" s="3">
        <f t="shared" si="26"/>
        <v>5112</v>
      </c>
      <c r="F80" s="11"/>
      <c r="G80" s="2"/>
      <c r="H80" s="2"/>
      <c r="I80" s="2"/>
      <c r="J80" s="3"/>
      <c r="K80" s="11"/>
    </row>
    <row r="81" spans="1:11" x14ac:dyDescent="0.3">
      <c r="A81" s="5" t="s">
        <v>76</v>
      </c>
      <c r="B81" s="2">
        <v>4</v>
      </c>
      <c r="C81" s="2"/>
      <c r="D81" s="2">
        <v>0</v>
      </c>
      <c r="E81" s="3">
        <f t="shared" ref="E81" si="27">B81*D81</f>
        <v>0</v>
      </c>
      <c r="F81" s="11"/>
      <c r="G81" s="2"/>
      <c r="H81" s="2"/>
      <c r="I81" s="2"/>
      <c r="J81" s="3"/>
      <c r="K81" s="11"/>
    </row>
    <row r="82" spans="1:11" x14ac:dyDescent="0.3">
      <c r="A82" s="5" t="s">
        <v>77</v>
      </c>
      <c r="B82" s="2">
        <v>1</v>
      </c>
      <c r="C82" s="2"/>
      <c r="D82" s="2">
        <v>0</v>
      </c>
      <c r="E82" s="3">
        <f t="shared" ref="E82:E83" si="28">D82*B82</f>
        <v>0</v>
      </c>
      <c r="F82" s="11"/>
      <c r="G82" s="2"/>
      <c r="H82" s="2"/>
      <c r="I82" s="2"/>
      <c r="J82" s="3"/>
      <c r="K82" s="11"/>
    </row>
    <row r="83" spans="1:11" x14ac:dyDescent="0.3">
      <c r="A83" s="5" t="s">
        <v>79</v>
      </c>
      <c r="B83" s="2">
        <v>4</v>
      </c>
      <c r="C83" s="2"/>
      <c r="D83" s="2">
        <v>2600</v>
      </c>
      <c r="E83" s="3">
        <f t="shared" si="28"/>
        <v>10400</v>
      </c>
      <c r="F83" s="11" t="s">
        <v>169</v>
      </c>
      <c r="G83" s="2">
        <v>1</v>
      </c>
      <c r="H83" s="2"/>
      <c r="I83" s="2">
        <v>15435</v>
      </c>
      <c r="J83" s="3">
        <v>15435</v>
      </c>
      <c r="K83" s="11"/>
    </row>
    <row r="84" spans="1:11" x14ac:dyDescent="0.3">
      <c r="A84" s="5" t="s">
        <v>80</v>
      </c>
      <c r="B84" s="2">
        <v>1</v>
      </c>
      <c r="C84" s="2"/>
      <c r="D84" s="2">
        <v>8600</v>
      </c>
      <c r="E84" s="3">
        <f t="shared" ref="E84" si="29">B84*D84</f>
        <v>8600</v>
      </c>
      <c r="F84" s="11"/>
      <c r="G84" s="2">
        <v>1</v>
      </c>
      <c r="H84" s="2"/>
      <c r="I84" s="2">
        <v>9261</v>
      </c>
      <c r="J84" s="3">
        <f t="shared" ref="J84" si="30">G84*I84</f>
        <v>9261</v>
      </c>
      <c r="K84" s="11"/>
    </row>
    <row r="85" spans="1:11" x14ac:dyDescent="0.3">
      <c r="A85" s="35" t="s">
        <v>8</v>
      </c>
      <c r="B85" s="26"/>
      <c r="C85" s="26"/>
      <c r="D85" s="26"/>
      <c r="E85" s="27">
        <f>SUM(E86:E86)</f>
        <v>0</v>
      </c>
      <c r="F85" s="25"/>
      <c r="G85" s="47"/>
      <c r="H85" s="47"/>
      <c r="I85" s="47"/>
      <c r="J85" s="48">
        <f>SUM(J86:J86)</f>
        <v>0</v>
      </c>
      <c r="K85" s="46"/>
    </row>
    <row r="86" spans="1:11" x14ac:dyDescent="0.3">
      <c r="A86" s="5"/>
      <c r="B86" s="6"/>
      <c r="C86" s="6"/>
      <c r="D86" s="6"/>
      <c r="E86" s="7">
        <f>B86*D86</f>
        <v>0</v>
      </c>
      <c r="F86" s="11"/>
      <c r="G86" s="6"/>
      <c r="H86" s="6"/>
      <c r="I86" s="6"/>
      <c r="J86" s="7">
        <f>G86*I86</f>
        <v>0</v>
      </c>
      <c r="K86" s="11"/>
    </row>
    <row r="87" spans="1:11" x14ac:dyDescent="0.3">
      <c r="A87" s="36" t="s">
        <v>6</v>
      </c>
      <c r="B87" s="28"/>
      <c r="C87" s="28"/>
      <c r="D87" s="28"/>
      <c r="E87" s="29">
        <f>SUM(E88:E89)</f>
        <v>5000</v>
      </c>
      <c r="F87" s="25"/>
      <c r="G87" s="49"/>
      <c r="H87" s="49"/>
      <c r="I87" s="49"/>
      <c r="J87" s="50">
        <f>SUM(J88:J89)</f>
        <v>0</v>
      </c>
      <c r="K87" s="46"/>
    </row>
    <row r="88" spans="1:11" x14ac:dyDescent="0.3">
      <c r="A88" s="5" t="s">
        <v>73</v>
      </c>
      <c r="B88" s="2">
        <v>1</v>
      </c>
      <c r="C88" s="2"/>
      <c r="D88" s="2">
        <v>5000</v>
      </c>
      <c r="E88" s="3">
        <f t="shared" ref="E88" si="31">B88*D88</f>
        <v>5000</v>
      </c>
      <c r="F88" s="11"/>
      <c r="G88" s="2"/>
      <c r="H88" s="2"/>
      <c r="I88" s="2"/>
      <c r="J88" s="3">
        <f t="shared" ref="J88:J89" si="32">G88*I88</f>
        <v>0</v>
      </c>
      <c r="K88" s="11"/>
    </row>
    <row r="89" spans="1:11" ht="15" thickBot="1" x14ac:dyDescent="0.35">
      <c r="A89" s="9"/>
      <c r="B89" s="10"/>
      <c r="C89" s="10"/>
      <c r="D89" s="10"/>
      <c r="E89" s="7">
        <f t="shared" ref="E89" si="33">B89*D89</f>
        <v>0</v>
      </c>
      <c r="F89" s="11"/>
      <c r="G89" s="10"/>
      <c r="H89" s="10"/>
      <c r="I89" s="10"/>
      <c r="J89" s="7">
        <f t="shared" si="32"/>
        <v>0</v>
      </c>
      <c r="K89" s="11"/>
    </row>
    <row r="90" spans="1:11" ht="17.399999999999999" thickBot="1" x14ac:dyDescent="0.35">
      <c r="A90" s="37" t="s">
        <v>3</v>
      </c>
      <c r="B90" s="30"/>
      <c r="C90" s="30"/>
      <c r="D90" s="30"/>
      <c r="E90" s="31">
        <f>SUM(E66,E70,E85,E87)</f>
        <v>264472</v>
      </c>
      <c r="F90" s="32"/>
      <c r="G90" s="51"/>
      <c r="H90" s="51"/>
      <c r="I90" s="51"/>
      <c r="J90" s="52">
        <f>SUM(J66,J70,J85,J87)</f>
        <v>112096</v>
      </c>
      <c r="K90" s="53"/>
    </row>
    <row r="92" spans="1:11" x14ac:dyDescent="0.3">
      <c r="A92" t="s">
        <v>88</v>
      </c>
    </row>
    <row r="93" spans="1:11" x14ac:dyDescent="0.3">
      <c r="A93" t="s">
        <v>105</v>
      </c>
    </row>
  </sheetData>
  <mergeCells count="12">
    <mergeCell ref="A2:K3"/>
    <mergeCell ref="A64:A65"/>
    <mergeCell ref="B64:F64"/>
    <mergeCell ref="G64:K64"/>
    <mergeCell ref="A4:A5"/>
    <mergeCell ref="B4:F4"/>
    <mergeCell ref="G4:K4"/>
    <mergeCell ref="A32:K33"/>
    <mergeCell ref="A34:A35"/>
    <mergeCell ref="B34:F34"/>
    <mergeCell ref="G34:K34"/>
    <mergeCell ref="A62:K6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8"/>
  <sheetViews>
    <sheetView topLeftCell="A55" workbookViewId="0">
      <selection activeCell="J34" sqref="J34"/>
    </sheetView>
  </sheetViews>
  <sheetFormatPr defaultRowHeight="14.4" x14ac:dyDescent="0.3"/>
  <cols>
    <col min="1" max="1" width="29.109375" customWidth="1"/>
    <col min="2" max="3" width="10.44140625" customWidth="1"/>
    <col min="4" max="4" width="12.44140625" customWidth="1"/>
    <col min="5" max="5" width="13.88671875" customWidth="1"/>
    <col min="6" max="6" width="15.109375" customWidth="1"/>
    <col min="7" max="8" width="11.33203125" customWidth="1"/>
    <col min="9" max="9" width="13" customWidth="1"/>
    <col min="10" max="10" width="12.44140625" customWidth="1"/>
    <col min="11" max="11" width="15" customWidth="1"/>
  </cols>
  <sheetData>
    <row r="1" spans="1:11" x14ac:dyDescent="0.3">
      <c r="A1" s="98" t="s">
        <v>19</v>
      </c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 ht="15" thickBot="1" x14ac:dyDescent="0.3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3"/>
    </row>
    <row r="3" spans="1:11" ht="17.399999999999999" thickBot="1" x14ac:dyDescent="0.35">
      <c r="A3" s="104" t="s">
        <v>4</v>
      </c>
      <c r="B3" s="106" t="s">
        <v>20</v>
      </c>
      <c r="C3" s="106"/>
      <c r="D3" s="106"/>
      <c r="E3" s="106"/>
      <c r="F3" s="107"/>
      <c r="G3" s="108" t="s">
        <v>21</v>
      </c>
      <c r="H3" s="108"/>
      <c r="I3" s="108"/>
      <c r="J3" s="108"/>
      <c r="K3" s="109"/>
    </row>
    <row r="4" spans="1:11" ht="30.75" customHeight="1" thickBot="1" x14ac:dyDescent="0.35">
      <c r="A4" s="105"/>
      <c r="B4" s="15" t="s">
        <v>81</v>
      </c>
      <c r="C4" s="15" t="s">
        <v>1</v>
      </c>
      <c r="D4" s="15" t="s">
        <v>82</v>
      </c>
      <c r="E4" s="16" t="s">
        <v>10</v>
      </c>
      <c r="F4" s="17" t="s">
        <v>2</v>
      </c>
      <c r="G4" s="12" t="s">
        <v>81</v>
      </c>
      <c r="H4" s="12" t="s">
        <v>1</v>
      </c>
      <c r="I4" s="12" t="s">
        <v>82</v>
      </c>
      <c r="J4" s="13" t="s">
        <v>13</v>
      </c>
      <c r="K4" s="14" t="s">
        <v>2</v>
      </c>
    </row>
    <row r="5" spans="1:11" x14ac:dyDescent="0.3">
      <c r="A5" s="33" t="s">
        <v>7</v>
      </c>
      <c r="B5" s="18"/>
      <c r="C5" s="18"/>
      <c r="D5" s="18"/>
      <c r="E5" s="19">
        <f>SUM(E6:E8)</f>
        <v>82800</v>
      </c>
      <c r="F5" s="20"/>
      <c r="G5" s="38"/>
      <c r="H5" s="38"/>
      <c r="I5" s="38"/>
      <c r="J5" s="39">
        <f>J6+J7+J8</f>
        <v>82800</v>
      </c>
      <c r="K5" s="40"/>
    </row>
    <row r="6" spans="1:11" x14ac:dyDescent="0.3">
      <c r="A6" s="54" t="s">
        <v>70</v>
      </c>
      <c r="B6" s="4">
        <v>3</v>
      </c>
      <c r="C6" s="55">
        <v>22</v>
      </c>
      <c r="D6" s="55">
        <v>600</v>
      </c>
      <c r="E6" s="56">
        <f>C6*D6*B6</f>
        <v>39600</v>
      </c>
      <c r="F6" s="22"/>
      <c r="G6" s="57">
        <v>3</v>
      </c>
      <c r="H6" s="57">
        <v>22</v>
      </c>
      <c r="I6" s="57">
        <v>600</v>
      </c>
      <c r="J6" s="58">
        <f>I6*H6*G6</f>
        <v>39600</v>
      </c>
      <c r="K6" s="43"/>
    </row>
    <row r="7" spans="1:11" x14ac:dyDescent="0.3">
      <c r="A7" s="1" t="s">
        <v>71</v>
      </c>
      <c r="B7" s="2">
        <v>3</v>
      </c>
      <c r="C7" s="2">
        <v>22</v>
      </c>
      <c r="D7" s="2">
        <v>600</v>
      </c>
      <c r="E7" s="3">
        <f>C7*D7*B7</f>
        <v>39600</v>
      </c>
      <c r="F7" s="11"/>
      <c r="G7" s="2">
        <v>3</v>
      </c>
      <c r="H7" s="2">
        <v>22</v>
      </c>
      <c r="I7" s="2">
        <v>600</v>
      </c>
      <c r="J7" s="3">
        <f>I7*H7*G7</f>
        <v>39600</v>
      </c>
      <c r="K7" s="11"/>
    </row>
    <row r="8" spans="1:11" x14ac:dyDescent="0.3">
      <c r="A8" s="1" t="s">
        <v>72</v>
      </c>
      <c r="B8" s="2">
        <v>3</v>
      </c>
      <c r="C8" s="2">
        <v>2</v>
      </c>
      <c r="D8" s="2">
        <v>600</v>
      </c>
      <c r="E8" s="3">
        <f>C8*D8*B8</f>
        <v>3600</v>
      </c>
      <c r="F8" s="11"/>
      <c r="G8" s="2">
        <v>3</v>
      </c>
      <c r="H8" s="2">
        <v>2</v>
      </c>
      <c r="I8" s="2">
        <v>600</v>
      </c>
      <c r="J8" s="3">
        <f>I8*H8*G8</f>
        <v>3600</v>
      </c>
      <c r="K8" s="11"/>
    </row>
    <row r="9" spans="1:11" ht="17.25" customHeight="1" x14ac:dyDescent="0.3">
      <c r="A9" s="34" t="s">
        <v>5</v>
      </c>
      <c r="B9" s="23"/>
      <c r="C9" s="23"/>
      <c r="D9" s="23"/>
      <c r="E9" s="24">
        <f>SUM(E10:E15)</f>
        <v>34360</v>
      </c>
      <c r="F9" s="25"/>
      <c r="G9" s="44"/>
      <c r="H9" s="44"/>
      <c r="I9" s="44"/>
      <c r="J9" s="45">
        <f>SUM(J10:J15)</f>
        <v>16920</v>
      </c>
      <c r="K9" s="46"/>
    </row>
    <row r="10" spans="1:11" x14ac:dyDescent="0.3">
      <c r="A10" s="5" t="s">
        <v>74</v>
      </c>
      <c r="B10" s="2">
        <v>3</v>
      </c>
      <c r="C10" s="2"/>
      <c r="D10" s="2">
        <v>5000</v>
      </c>
      <c r="E10" s="3">
        <f t="shared" ref="E10:E15" si="0">B10*D10</f>
        <v>15000</v>
      </c>
      <c r="F10" s="11" t="s">
        <v>95</v>
      </c>
      <c r="G10" s="2">
        <v>3</v>
      </c>
      <c r="H10" s="2"/>
      <c r="I10" s="2"/>
      <c r="J10" s="3"/>
      <c r="K10" s="11" t="s">
        <v>95</v>
      </c>
    </row>
    <row r="11" spans="1:11" x14ac:dyDescent="0.3">
      <c r="A11" s="5" t="s">
        <v>75</v>
      </c>
      <c r="B11" s="2">
        <v>1</v>
      </c>
      <c r="C11" s="2"/>
      <c r="D11" s="2">
        <v>2160</v>
      </c>
      <c r="E11" s="3">
        <f t="shared" si="0"/>
        <v>2160</v>
      </c>
      <c r="F11" s="11"/>
      <c r="G11" s="2">
        <v>1</v>
      </c>
      <c r="H11" s="2"/>
      <c r="I11" s="2"/>
      <c r="J11" s="3"/>
      <c r="K11" s="11"/>
    </row>
    <row r="12" spans="1:11" x14ac:dyDescent="0.3">
      <c r="A12" s="5" t="s">
        <v>99</v>
      </c>
      <c r="B12" s="2">
        <v>3</v>
      </c>
      <c r="C12" s="2"/>
      <c r="D12" s="2">
        <v>5000</v>
      </c>
      <c r="E12" s="3">
        <f t="shared" si="0"/>
        <v>15000</v>
      </c>
      <c r="F12" s="11" t="s">
        <v>96</v>
      </c>
      <c r="G12" s="2">
        <v>3</v>
      </c>
      <c r="H12" s="2"/>
      <c r="I12" s="2">
        <v>5000</v>
      </c>
      <c r="J12" s="3">
        <f>G12*I12</f>
        <v>15000</v>
      </c>
      <c r="K12" s="11" t="s">
        <v>96</v>
      </c>
    </row>
    <row r="13" spans="1:11" x14ac:dyDescent="0.3">
      <c r="A13" s="5" t="s">
        <v>100</v>
      </c>
      <c r="B13" s="2">
        <v>1</v>
      </c>
      <c r="C13" s="2"/>
      <c r="D13" s="2">
        <v>0</v>
      </c>
      <c r="E13" s="3">
        <f t="shared" si="0"/>
        <v>0</v>
      </c>
      <c r="F13" s="11"/>
      <c r="G13" s="2">
        <v>1</v>
      </c>
      <c r="H13" s="2"/>
      <c r="I13" s="2"/>
      <c r="J13" s="3"/>
      <c r="K13" s="11"/>
    </row>
    <row r="14" spans="1:11" x14ac:dyDescent="0.3">
      <c r="A14" s="5" t="s">
        <v>101</v>
      </c>
      <c r="B14" s="2"/>
      <c r="C14" s="2"/>
      <c r="D14" s="2"/>
      <c r="E14" s="3"/>
      <c r="F14" s="11" t="s">
        <v>106</v>
      </c>
      <c r="G14" s="2">
        <v>0</v>
      </c>
      <c r="H14" s="2"/>
      <c r="I14" s="2"/>
      <c r="J14" s="3"/>
      <c r="K14" s="11"/>
    </row>
    <row r="15" spans="1:11" x14ac:dyDescent="0.3">
      <c r="A15" s="5" t="s">
        <v>102</v>
      </c>
      <c r="B15" s="2">
        <v>1</v>
      </c>
      <c r="C15" s="2"/>
      <c r="D15" s="2">
        <v>2200</v>
      </c>
      <c r="E15" s="3">
        <f t="shared" si="0"/>
        <v>2200</v>
      </c>
      <c r="F15" s="11"/>
      <c r="G15" s="2">
        <v>1</v>
      </c>
      <c r="H15" s="2"/>
      <c r="I15" s="2">
        <v>1920</v>
      </c>
      <c r="J15" s="3">
        <f>G15*I15</f>
        <v>1920</v>
      </c>
      <c r="K15" s="11" t="s">
        <v>103</v>
      </c>
    </row>
    <row r="16" spans="1:11" x14ac:dyDescent="0.3">
      <c r="A16" s="35" t="s">
        <v>8</v>
      </c>
      <c r="B16" s="26"/>
      <c r="C16" s="26"/>
      <c r="D16" s="26"/>
      <c r="E16" s="27">
        <f>SUM(E17:E17)</f>
        <v>15000</v>
      </c>
      <c r="F16" s="25"/>
      <c r="G16" s="47"/>
      <c r="H16" s="47"/>
      <c r="I16" s="47"/>
      <c r="J16" s="48">
        <f>SUM(J17:J17)</f>
        <v>5000</v>
      </c>
      <c r="K16" s="46"/>
    </row>
    <row r="17" spans="1:11" x14ac:dyDescent="0.3">
      <c r="A17" s="5"/>
      <c r="B17" s="6">
        <v>3</v>
      </c>
      <c r="C17" s="6"/>
      <c r="D17" s="6">
        <v>5000</v>
      </c>
      <c r="E17" s="7">
        <f>B17*D17</f>
        <v>15000</v>
      </c>
      <c r="F17" s="11"/>
      <c r="G17" s="6">
        <v>1</v>
      </c>
      <c r="H17" s="6"/>
      <c r="I17" s="6">
        <v>5000</v>
      </c>
      <c r="J17" s="7">
        <f>G17*I17</f>
        <v>5000</v>
      </c>
      <c r="K17" s="11" t="s">
        <v>103</v>
      </c>
    </row>
    <row r="18" spans="1:11" ht="18.75" customHeight="1" x14ac:dyDescent="0.3">
      <c r="A18" s="36" t="s">
        <v>6</v>
      </c>
      <c r="B18" s="28"/>
      <c r="C18" s="28"/>
      <c r="D18" s="28"/>
      <c r="E18" s="29">
        <f>SUM(E19:E19)</f>
        <v>5000</v>
      </c>
      <c r="F18" s="25"/>
      <c r="G18" s="49"/>
      <c r="H18" s="49"/>
      <c r="I18" s="49"/>
      <c r="J18" s="50">
        <f>SUM(J19:J19)</f>
        <v>0</v>
      </c>
      <c r="K18" s="46"/>
    </row>
    <row r="19" spans="1:11" ht="15" thickBot="1" x14ac:dyDescent="0.35">
      <c r="A19" s="5" t="s">
        <v>73</v>
      </c>
      <c r="B19" s="2">
        <v>1</v>
      </c>
      <c r="C19" s="2"/>
      <c r="D19" s="2">
        <v>5000</v>
      </c>
      <c r="E19" s="3">
        <f t="shared" ref="E19" si="1">B19*D19</f>
        <v>5000</v>
      </c>
      <c r="F19" s="11"/>
      <c r="G19" s="2"/>
      <c r="H19" s="2"/>
      <c r="I19" s="2"/>
      <c r="J19" s="3">
        <f>G19*I19</f>
        <v>0</v>
      </c>
      <c r="K19" s="11"/>
    </row>
    <row r="20" spans="1:11" ht="17.399999999999999" thickBot="1" x14ac:dyDescent="0.35">
      <c r="A20" s="37" t="s">
        <v>3</v>
      </c>
      <c r="B20" s="30"/>
      <c r="C20" s="30"/>
      <c r="D20" s="30"/>
      <c r="E20" s="31">
        <f>SUM(E5,E9,E16,E18)</f>
        <v>137160</v>
      </c>
      <c r="F20" s="32"/>
      <c r="G20" s="51"/>
      <c r="H20" s="51"/>
      <c r="I20" s="51"/>
      <c r="J20" s="52">
        <f>SUM(J5,J9,J16,J18)</f>
        <v>104720</v>
      </c>
      <c r="K20" s="53"/>
    </row>
    <row r="22" spans="1:11" ht="15" thickBot="1" x14ac:dyDescent="0.35"/>
    <row r="23" spans="1:11" x14ac:dyDescent="0.3">
      <c r="A23" s="98" t="s">
        <v>19</v>
      </c>
      <c r="B23" s="99"/>
      <c r="C23" s="99"/>
      <c r="D23" s="99"/>
      <c r="E23" s="99"/>
      <c r="F23" s="99"/>
      <c r="G23" s="99"/>
      <c r="H23" s="99"/>
      <c r="I23" s="99"/>
      <c r="J23" s="99"/>
      <c r="K23" s="100"/>
    </row>
    <row r="24" spans="1:11" ht="21.75" customHeight="1" thickBot="1" x14ac:dyDescent="0.35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3"/>
    </row>
    <row r="25" spans="1:11" ht="16.5" customHeight="1" thickBot="1" x14ac:dyDescent="0.35">
      <c r="A25" s="104" t="s">
        <v>4</v>
      </c>
      <c r="B25" s="106" t="s">
        <v>39</v>
      </c>
      <c r="C25" s="106"/>
      <c r="D25" s="106"/>
      <c r="E25" s="106"/>
      <c r="F25" s="107"/>
      <c r="G25" s="108" t="s">
        <v>107</v>
      </c>
      <c r="H25" s="108"/>
      <c r="I25" s="108"/>
      <c r="J25" s="108"/>
      <c r="K25" s="109"/>
    </row>
    <row r="26" spans="1:11" ht="49.5" customHeight="1" thickBot="1" x14ac:dyDescent="0.35">
      <c r="A26" s="105"/>
      <c r="B26" s="15" t="s">
        <v>81</v>
      </c>
      <c r="C26" s="15" t="s">
        <v>1</v>
      </c>
      <c r="D26" s="15" t="s">
        <v>82</v>
      </c>
      <c r="E26" s="16" t="s">
        <v>10</v>
      </c>
      <c r="F26" s="17" t="s">
        <v>2</v>
      </c>
      <c r="G26" s="12" t="s">
        <v>81</v>
      </c>
      <c r="H26" s="12" t="s">
        <v>1</v>
      </c>
      <c r="I26" s="12" t="s">
        <v>82</v>
      </c>
      <c r="J26" s="13" t="s">
        <v>13</v>
      </c>
      <c r="K26" s="14" t="s">
        <v>2</v>
      </c>
    </row>
    <row r="27" spans="1:11" ht="18" customHeight="1" x14ac:dyDescent="0.3">
      <c r="A27" s="33" t="s">
        <v>7</v>
      </c>
      <c r="B27" s="18"/>
      <c r="C27" s="18"/>
      <c r="D27" s="18"/>
      <c r="E27" s="19">
        <f>E28+E29+E30</f>
        <v>82800</v>
      </c>
      <c r="F27" s="20"/>
      <c r="G27" s="38"/>
      <c r="H27" s="38"/>
      <c r="I27" s="38"/>
      <c r="J27" s="39">
        <f>J28+J29+J30</f>
        <v>82800</v>
      </c>
      <c r="K27" s="40"/>
    </row>
    <row r="28" spans="1:11" x14ac:dyDescent="0.3">
      <c r="A28" s="54" t="s">
        <v>70</v>
      </c>
      <c r="B28" s="4">
        <v>3</v>
      </c>
      <c r="C28" s="55">
        <v>22</v>
      </c>
      <c r="D28" s="55">
        <v>600</v>
      </c>
      <c r="E28" s="56">
        <f>C28*D28*B28</f>
        <v>39600</v>
      </c>
      <c r="F28" s="22"/>
      <c r="G28" s="57">
        <v>3</v>
      </c>
      <c r="H28" s="57">
        <v>22</v>
      </c>
      <c r="I28" s="57">
        <v>600</v>
      </c>
      <c r="J28" s="58">
        <f>G28*H28*I28</f>
        <v>39600</v>
      </c>
      <c r="K28" s="43"/>
    </row>
    <row r="29" spans="1:11" x14ac:dyDescent="0.3">
      <c r="A29" s="1" t="s">
        <v>71</v>
      </c>
      <c r="B29" s="2">
        <v>3</v>
      </c>
      <c r="C29" s="2">
        <v>22</v>
      </c>
      <c r="D29" s="2">
        <v>600</v>
      </c>
      <c r="E29" s="3">
        <f>C29*D29*B29</f>
        <v>39600</v>
      </c>
      <c r="F29" s="11"/>
      <c r="G29" s="2">
        <v>3</v>
      </c>
      <c r="H29" s="2">
        <v>22</v>
      </c>
      <c r="I29" s="2">
        <v>600</v>
      </c>
      <c r="J29" s="3">
        <f>G29*H29*I29</f>
        <v>39600</v>
      </c>
      <c r="K29" s="11"/>
    </row>
    <row r="30" spans="1:11" x14ac:dyDescent="0.3">
      <c r="A30" s="1" t="s">
        <v>72</v>
      </c>
      <c r="B30" s="2">
        <v>3</v>
      </c>
      <c r="C30" s="2">
        <v>2</v>
      </c>
      <c r="D30" s="2">
        <v>600</v>
      </c>
      <c r="E30" s="3">
        <f>C30*D30*B30</f>
        <v>3600</v>
      </c>
      <c r="F30" s="11"/>
      <c r="G30" s="2">
        <v>3</v>
      </c>
      <c r="H30" s="2">
        <v>2</v>
      </c>
      <c r="I30" s="2">
        <v>600</v>
      </c>
      <c r="J30" s="3">
        <f>G30*H30*I30</f>
        <v>3600</v>
      </c>
      <c r="K30" s="11"/>
    </row>
    <row r="31" spans="1:11" ht="18.75" customHeight="1" x14ac:dyDescent="0.3">
      <c r="A31" s="34" t="s">
        <v>5</v>
      </c>
      <c r="B31" s="23"/>
      <c r="C31" s="23"/>
      <c r="D31" s="23"/>
      <c r="E31" s="24">
        <f>SUM(E32:E37)</f>
        <v>34360</v>
      </c>
      <c r="F31" s="25"/>
      <c r="G31" s="44"/>
      <c r="H31" s="44"/>
      <c r="I31" s="44"/>
      <c r="J31" s="45">
        <f>SUM(J32:J37)</f>
        <v>10000</v>
      </c>
      <c r="K31" s="46"/>
    </row>
    <row r="32" spans="1:11" x14ac:dyDescent="0.3">
      <c r="A32" s="5" t="s">
        <v>74</v>
      </c>
      <c r="B32" s="2">
        <v>3</v>
      </c>
      <c r="C32" s="2"/>
      <c r="D32" s="2">
        <v>5000</v>
      </c>
      <c r="E32" s="3">
        <f t="shared" ref="E32:E37" si="2">B32*D32</f>
        <v>15000</v>
      </c>
      <c r="F32" s="11" t="s">
        <v>95</v>
      </c>
      <c r="G32" s="2">
        <v>3</v>
      </c>
      <c r="H32" s="2"/>
      <c r="I32" s="2"/>
      <c r="J32" s="3"/>
      <c r="K32" s="11" t="s">
        <v>95</v>
      </c>
    </row>
    <row r="33" spans="1:11" x14ac:dyDescent="0.3">
      <c r="A33" s="5" t="s">
        <v>75</v>
      </c>
      <c r="B33" s="2">
        <v>1</v>
      </c>
      <c r="C33" s="2"/>
      <c r="D33" s="2">
        <v>2160</v>
      </c>
      <c r="E33" s="3">
        <f t="shared" si="2"/>
        <v>2160</v>
      </c>
      <c r="F33" s="11"/>
      <c r="G33" s="2">
        <v>1</v>
      </c>
      <c r="H33" s="2"/>
      <c r="I33" s="2"/>
      <c r="J33" s="3">
        <f t="shared" ref="J33" si="3">G33*I33</f>
        <v>0</v>
      </c>
      <c r="K33" s="11"/>
    </row>
    <row r="34" spans="1:11" x14ac:dyDescent="0.3">
      <c r="A34" s="5" t="s">
        <v>99</v>
      </c>
      <c r="B34" s="2">
        <v>3</v>
      </c>
      <c r="C34" s="2"/>
      <c r="D34" s="2">
        <v>5000</v>
      </c>
      <c r="E34" s="3">
        <f t="shared" si="2"/>
        <v>15000</v>
      </c>
      <c r="F34" s="11" t="s">
        <v>96</v>
      </c>
      <c r="G34" s="2">
        <v>2</v>
      </c>
      <c r="H34" s="2"/>
      <c r="I34" s="2">
        <v>5000</v>
      </c>
      <c r="J34" s="3">
        <v>10000</v>
      </c>
      <c r="K34" s="11" t="s">
        <v>96</v>
      </c>
    </row>
    <row r="35" spans="1:11" x14ac:dyDescent="0.3">
      <c r="A35" s="5" t="s">
        <v>100</v>
      </c>
      <c r="B35" s="2">
        <v>1</v>
      </c>
      <c r="C35" s="2"/>
      <c r="D35" s="2">
        <v>0</v>
      </c>
      <c r="E35" s="3">
        <f t="shared" si="2"/>
        <v>0</v>
      </c>
      <c r="F35" s="11"/>
      <c r="G35" s="2">
        <v>0</v>
      </c>
      <c r="H35" s="2"/>
      <c r="I35" s="2">
        <v>0</v>
      </c>
      <c r="J35" s="3">
        <v>0</v>
      </c>
      <c r="K35" s="11"/>
    </row>
    <row r="36" spans="1:11" x14ac:dyDescent="0.3">
      <c r="A36" s="5" t="s">
        <v>101</v>
      </c>
      <c r="B36" s="2"/>
      <c r="C36" s="2"/>
      <c r="D36" s="2"/>
      <c r="E36" s="3">
        <f t="shared" si="2"/>
        <v>0</v>
      </c>
      <c r="F36" s="11" t="s">
        <v>103</v>
      </c>
      <c r="G36" s="2"/>
      <c r="H36" s="2"/>
      <c r="I36" s="2"/>
      <c r="J36" s="3"/>
      <c r="K36" s="11"/>
    </row>
    <row r="37" spans="1:11" x14ac:dyDescent="0.3">
      <c r="A37" s="5" t="s">
        <v>102</v>
      </c>
      <c r="B37" s="2">
        <v>1</v>
      </c>
      <c r="C37" s="2"/>
      <c r="D37" s="2">
        <v>2200</v>
      </c>
      <c r="E37" s="3">
        <f t="shared" si="2"/>
        <v>2200</v>
      </c>
      <c r="F37" s="11"/>
      <c r="G37" s="2"/>
      <c r="H37" s="2"/>
      <c r="I37" s="2"/>
      <c r="J37" s="3"/>
      <c r="K37" s="11"/>
    </row>
    <row r="38" spans="1:11" x14ac:dyDescent="0.3">
      <c r="A38" s="35" t="s">
        <v>8</v>
      </c>
      <c r="B38" s="26"/>
      <c r="C38" s="26"/>
      <c r="D38" s="26"/>
      <c r="E38" s="27">
        <f>SUM(E39:E39)</f>
        <v>15000</v>
      </c>
      <c r="F38" s="25"/>
      <c r="G38" s="47"/>
      <c r="H38" s="47"/>
      <c r="I38" s="47"/>
      <c r="J38" s="48">
        <f>SUM(J39:J39)</f>
        <v>0</v>
      </c>
      <c r="K38" s="46"/>
    </row>
    <row r="39" spans="1:11" x14ac:dyDescent="0.3">
      <c r="A39" s="5"/>
      <c r="B39" s="6">
        <v>3</v>
      </c>
      <c r="C39" s="6"/>
      <c r="D39" s="6">
        <v>5000</v>
      </c>
      <c r="E39" s="7">
        <f>B39*D39</f>
        <v>15000</v>
      </c>
      <c r="F39" s="11"/>
      <c r="G39" s="6"/>
      <c r="H39" s="6"/>
      <c r="I39" s="6"/>
      <c r="J39" s="7">
        <f>G39*I39</f>
        <v>0</v>
      </c>
      <c r="K39" s="11"/>
    </row>
    <row r="40" spans="1:11" ht="18" customHeight="1" x14ac:dyDescent="0.3">
      <c r="A40" s="36" t="s">
        <v>6</v>
      </c>
      <c r="B40" s="28"/>
      <c r="C40" s="28"/>
      <c r="D40" s="28"/>
      <c r="E40" s="29">
        <f>SUM(E41:E41)</f>
        <v>5000</v>
      </c>
      <c r="F40" s="25"/>
      <c r="G40" s="49"/>
      <c r="H40" s="49"/>
      <c r="I40" s="49"/>
      <c r="J40" s="50">
        <f>SUM(J41:J41)</f>
        <v>0</v>
      </c>
      <c r="K40" s="46"/>
    </row>
    <row r="41" spans="1:11" ht="15" thickBot="1" x14ac:dyDescent="0.35">
      <c r="A41" s="5" t="s">
        <v>73</v>
      </c>
      <c r="B41" s="2">
        <v>1</v>
      </c>
      <c r="C41" s="2"/>
      <c r="D41" s="2">
        <v>5000</v>
      </c>
      <c r="E41" s="3">
        <f t="shared" ref="E41" si="4">B41*D41</f>
        <v>5000</v>
      </c>
      <c r="F41" s="11"/>
      <c r="G41" s="2"/>
      <c r="H41" s="2"/>
      <c r="I41" s="2"/>
      <c r="J41" s="3">
        <f>G41*I41</f>
        <v>0</v>
      </c>
      <c r="K41" s="11"/>
    </row>
    <row r="42" spans="1:11" ht="17.399999999999999" thickBot="1" x14ac:dyDescent="0.35">
      <c r="A42" s="37" t="s">
        <v>3</v>
      </c>
      <c r="B42" s="30"/>
      <c r="C42" s="30"/>
      <c r="D42" s="30"/>
      <c r="E42" s="31">
        <f>SUM(E27,E31,E38,E40)</f>
        <v>137160</v>
      </c>
      <c r="F42" s="32"/>
      <c r="G42" s="51"/>
      <c r="H42" s="51"/>
      <c r="I42" s="51"/>
      <c r="J42" s="52">
        <f>SUM(J27,J31,J38,J40)</f>
        <v>92800</v>
      </c>
      <c r="K42" s="53"/>
    </row>
    <row r="45" spans="1:11" ht="15" thickBot="1" x14ac:dyDescent="0.35"/>
    <row r="46" spans="1:11" x14ac:dyDescent="0.3">
      <c r="A46" s="98" t="s">
        <v>19</v>
      </c>
      <c r="B46" s="99"/>
      <c r="C46" s="99"/>
      <c r="D46" s="99"/>
      <c r="E46" s="99"/>
      <c r="F46" s="99"/>
      <c r="G46" s="99"/>
      <c r="H46" s="99"/>
      <c r="I46" s="99"/>
      <c r="J46" s="99"/>
      <c r="K46" s="100"/>
    </row>
    <row r="47" spans="1:11" ht="15" thickBot="1" x14ac:dyDescent="0.3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3"/>
    </row>
    <row r="48" spans="1:11" ht="17.399999999999999" thickBot="1" x14ac:dyDescent="0.35">
      <c r="A48" s="104" t="s">
        <v>4</v>
      </c>
      <c r="B48" s="106" t="s">
        <v>23</v>
      </c>
      <c r="C48" s="106"/>
      <c r="D48" s="106"/>
      <c r="E48" s="106"/>
      <c r="F48" s="107"/>
      <c r="G48" s="108" t="s">
        <v>104</v>
      </c>
      <c r="H48" s="108"/>
      <c r="I48" s="108"/>
      <c r="J48" s="108"/>
      <c r="K48" s="109"/>
    </row>
    <row r="49" spans="1:11" ht="28.2" thickBot="1" x14ac:dyDescent="0.35">
      <c r="A49" s="105"/>
      <c r="B49" s="15" t="s">
        <v>81</v>
      </c>
      <c r="C49" s="15" t="s">
        <v>1</v>
      </c>
      <c r="D49" s="15" t="s">
        <v>82</v>
      </c>
      <c r="E49" s="16" t="s">
        <v>10</v>
      </c>
      <c r="F49" s="17" t="s">
        <v>2</v>
      </c>
      <c r="G49" s="12" t="s">
        <v>81</v>
      </c>
      <c r="H49" s="12" t="s">
        <v>1</v>
      </c>
      <c r="I49" s="12" t="s">
        <v>82</v>
      </c>
      <c r="J49" s="13" t="s">
        <v>13</v>
      </c>
      <c r="K49" s="14" t="s">
        <v>2</v>
      </c>
    </row>
    <row r="50" spans="1:11" ht="18.75" customHeight="1" x14ac:dyDescent="0.3">
      <c r="A50" s="33" t="s">
        <v>7</v>
      </c>
      <c r="B50" s="18"/>
      <c r="C50" s="18"/>
      <c r="D50" s="18"/>
      <c r="E50" s="19">
        <f>E51+E52+E53</f>
        <v>82800</v>
      </c>
      <c r="F50" s="20"/>
      <c r="G50" s="38"/>
      <c r="H50" s="38"/>
      <c r="I50" s="38"/>
      <c r="J50" s="39"/>
      <c r="K50" s="40"/>
    </row>
    <row r="51" spans="1:11" x14ac:dyDescent="0.3">
      <c r="A51" s="54" t="s">
        <v>70</v>
      </c>
      <c r="B51" s="4">
        <v>3</v>
      </c>
      <c r="C51" s="55">
        <v>22</v>
      </c>
      <c r="D51" s="55">
        <v>600</v>
      </c>
      <c r="E51" s="56">
        <f>C51*D51*B51</f>
        <v>39600</v>
      </c>
      <c r="F51" s="22"/>
      <c r="G51" s="41"/>
      <c r="H51" s="41"/>
      <c r="I51" s="41"/>
      <c r="J51" s="42"/>
      <c r="K51" s="43"/>
    </row>
    <row r="52" spans="1:11" x14ac:dyDescent="0.3">
      <c r="A52" s="1" t="s">
        <v>71</v>
      </c>
      <c r="B52" s="2">
        <v>3</v>
      </c>
      <c r="C52" s="2">
        <v>22</v>
      </c>
      <c r="D52" s="2">
        <v>600</v>
      </c>
      <c r="E52" s="3">
        <f>C52*D52*B52</f>
        <v>39600</v>
      </c>
      <c r="F52" s="11"/>
      <c r="G52" s="2"/>
      <c r="H52" s="2"/>
      <c r="I52" s="2"/>
      <c r="J52" s="3"/>
      <c r="K52" s="11"/>
    </row>
    <row r="53" spans="1:11" x14ac:dyDescent="0.3">
      <c r="A53" s="1" t="s">
        <v>72</v>
      </c>
      <c r="B53" s="2">
        <v>3</v>
      </c>
      <c r="C53" s="2">
        <v>2</v>
      </c>
      <c r="D53" s="2">
        <v>600</v>
      </c>
      <c r="E53" s="3">
        <f>C53*D53*B53</f>
        <v>3600</v>
      </c>
      <c r="F53" s="11"/>
      <c r="G53" s="2"/>
      <c r="H53" s="2"/>
      <c r="I53" s="2"/>
      <c r="J53" s="3"/>
      <c r="K53" s="11"/>
    </row>
    <row r="54" spans="1:11" ht="17.25" customHeight="1" x14ac:dyDescent="0.3">
      <c r="A54" s="34" t="s">
        <v>5</v>
      </c>
      <c r="B54" s="23"/>
      <c r="C54" s="23"/>
      <c r="D54" s="23"/>
      <c r="E54" s="24">
        <f>SUM(E55:E60)</f>
        <v>34360</v>
      </c>
      <c r="F54" s="25"/>
      <c r="G54" s="44"/>
      <c r="H54" s="44"/>
      <c r="I54" s="44"/>
      <c r="J54" s="45">
        <f>SUM(J55:J60)</f>
        <v>0</v>
      </c>
      <c r="K54" s="46"/>
    </row>
    <row r="55" spans="1:11" x14ac:dyDescent="0.3">
      <c r="A55" s="5" t="s">
        <v>74</v>
      </c>
      <c r="B55" s="2">
        <v>3</v>
      </c>
      <c r="C55" s="2"/>
      <c r="D55" s="2">
        <v>5000</v>
      </c>
      <c r="E55" s="3">
        <f t="shared" ref="E55:E60" si="5">B55*D55</f>
        <v>15000</v>
      </c>
      <c r="F55" s="11" t="s">
        <v>95</v>
      </c>
      <c r="G55" s="2">
        <v>1</v>
      </c>
      <c r="H55" s="2"/>
      <c r="I55" s="2"/>
      <c r="J55" s="3"/>
      <c r="K55" s="11"/>
    </row>
    <row r="56" spans="1:11" x14ac:dyDescent="0.3">
      <c r="A56" s="5" t="s">
        <v>75</v>
      </c>
      <c r="B56" s="2">
        <v>1</v>
      </c>
      <c r="C56" s="2"/>
      <c r="D56" s="2">
        <v>2160</v>
      </c>
      <c r="E56" s="3">
        <f t="shared" si="5"/>
        <v>2160</v>
      </c>
      <c r="F56" s="11"/>
      <c r="G56" s="2">
        <v>0</v>
      </c>
      <c r="H56" s="2"/>
      <c r="I56" s="2"/>
      <c r="J56" s="3">
        <f t="shared" ref="J56" si="6">G56*I56</f>
        <v>0</v>
      </c>
      <c r="K56" s="11"/>
    </row>
    <row r="57" spans="1:11" x14ac:dyDescent="0.3">
      <c r="A57" s="5" t="s">
        <v>99</v>
      </c>
      <c r="B57" s="2">
        <v>3</v>
      </c>
      <c r="C57" s="2"/>
      <c r="D57" s="2">
        <v>5000</v>
      </c>
      <c r="E57" s="3">
        <f t="shared" si="5"/>
        <v>15000</v>
      </c>
      <c r="F57" s="11" t="s">
        <v>96</v>
      </c>
      <c r="G57" s="2">
        <v>1</v>
      </c>
      <c r="H57" s="2"/>
      <c r="I57" s="2"/>
      <c r="J57" s="3"/>
      <c r="K57" s="11"/>
    </row>
    <row r="58" spans="1:11" x14ac:dyDescent="0.3">
      <c r="A58" s="5" t="s">
        <v>100</v>
      </c>
      <c r="B58" s="2">
        <v>1</v>
      </c>
      <c r="C58" s="2"/>
      <c r="D58" s="2">
        <v>0</v>
      </c>
      <c r="E58" s="3">
        <f t="shared" si="5"/>
        <v>0</v>
      </c>
      <c r="F58" s="11"/>
      <c r="G58" s="2">
        <v>1</v>
      </c>
      <c r="H58" s="2"/>
      <c r="I58" s="2"/>
      <c r="J58" s="3"/>
      <c r="K58" s="11"/>
    </row>
    <row r="59" spans="1:11" x14ac:dyDescent="0.3">
      <c r="A59" s="5" t="s">
        <v>101</v>
      </c>
      <c r="B59" s="2">
        <v>0</v>
      </c>
      <c r="C59" s="2"/>
      <c r="D59" s="2">
        <v>0</v>
      </c>
      <c r="E59" s="3">
        <f t="shared" si="5"/>
        <v>0</v>
      </c>
      <c r="F59" s="11" t="s">
        <v>103</v>
      </c>
      <c r="G59" s="2">
        <v>0</v>
      </c>
      <c r="H59" s="2"/>
      <c r="I59" s="2"/>
      <c r="J59" s="3">
        <f>G59*I59</f>
        <v>0</v>
      </c>
      <c r="K59" s="11"/>
    </row>
    <row r="60" spans="1:11" x14ac:dyDescent="0.3">
      <c r="A60" s="5" t="s">
        <v>102</v>
      </c>
      <c r="B60" s="2">
        <v>1</v>
      </c>
      <c r="C60" s="2"/>
      <c r="D60" s="2">
        <v>2200</v>
      </c>
      <c r="E60" s="3">
        <f t="shared" si="5"/>
        <v>2200</v>
      </c>
      <c r="F60" s="11"/>
      <c r="G60" s="2"/>
      <c r="H60" s="2"/>
      <c r="I60" s="2"/>
      <c r="J60" s="3">
        <f t="shared" ref="J60" si="7">G60*I60</f>
        <v>0</v>
      </c>
      <c r="K60" s="11"/>
    </row>
    <row r="61" spans="1:11" x14ac:dyDescent="0.3">
      <c r="A61" s="35" t="s">
        <v>8</v>
      </c>
      <c r="B61" s="26"/>
      <c r="C61" s="26"/>
      <c r="D61" s="26"/>
      <c r="E61" s="27">
        <f>SUM(E62:E62)</f>
        <v>15000</v>
      </c>
      <c r="F61" s="25"/>
      <c r="G61" s="47"/>
      <c r="H61" s="47"/>
      <c r="I61" s="47"/>
      <c r="J61" s="48">
        <f>SUM(J62:J62)</f>
        <v>0</v>
      </c>
      <c r="K61" s="46"/>
    </row>
    <row r="62" spans="1:11" x14ac:dyDescent="0.3">
      <c r="A62" s="5"/>
      <c r="B62" s="6">
        <v>3</v>
      </c>
      <c r="C62" s="6"/>
      <c r="D62" s="6">
        <v>5000</v>
      </c>
      <c r="E62" s="7">
        <f>B62*D62</f>
        <v>15000</v>
      </c>
      <c r="F62" s="11"/>
      <c r="G62" s="6"/>
      <c r="H62" s="6"/>
      <c r="I62" s="6"/>
      <c r="J62" s="7">
        <f>G62*I62</f>
        <v>0</v>
      </c>
      <c r="K62" s="11"/>
    </row>
    <row r="63" spans="1:11" ht="18" customHeight="1" x14ac:dyDescent="0.3">
      <c r="A63" s="36" t="s">
        <v>6</v>
      </c>
      <c r="B63" s="28"/>
      <c r="C63" s="28"/>
      <c r="D63" s="28"/>
      <c r="E63" s="29">
        <f>SUM(E64:E64)</f>
        <v>5000</v>
      </c>
      <c r="F63" s="25"/>
      <c r="G63" s="49"/>
      <c r="H63" s="49"/>
      <c r="I63" s="49"/>
      <c r="J63" s="50">
        <f>SUM(J64:J64)</f>
        <v>0</v>
      </c>
      <c r="K63" s="46"/>
    </row>
    <row r="64" spans="1:11" ht="15" thickBot="1" x14ac:dyDescent="0.35">
      <c r="A64" s="5" t="s">
        <v>73</v>
      </c>
      <c r="B64" s="2">
        <v>1</v>
      </c>
      <c r="C64" s="2"/>
      <c r="D64" s="2">
        <v>5000</v>
      </c>
      <c r="E64" s="3">
        <f t="shared" ref="E64" si="8">B64*D64</f>
        <v>5000</v>
      </c>
      <c r="F64" s="11"/>
      <c r="G64" s="2"/>
      <c r="H64" s="2"/>
      <c r="I64" s="2"/>
      <c r="J64" s="3">
        <f>G64*I64</f>
        <v>0</v>
      </c>
      <c r="K64" s="11"/>
    </row>
    <row r="65" spans="1:11" ht="17.399999999999999" thickBot="1" x14ac:dyDescent="0.35">
      <c r="A65" s="37" t="s">
        <v>3</v>
      </c>
      <c r="B65" s="30"/>
      <c r="C65" s="30"/>
      <c r="D65" s="30"/>
      <c r="E65" s="31">
        <f>SUM(E50,E54,E61,E63)</f>
        <v>137160</v>
      </c>
      <c r="F65" s="32"/>
      <c r="G65" s="51"/>
      <c r="H65" s="51"/>
      <c r="I65" s="51"/>
      <c r="J65" s="52">
        <f>SUM(J50,J54,J61,J63)</f>
        <v>0</v>
      </c>
      <c r="K65" s="53"/>
    </row>
    <row r="67" spans="1:11" x14ac:dyDescent="0.3">
      <c r="A67" t="s">
        <v>88</v>
      </c>
    </row>
    <row r="68" spans="1:11" x14ac:dyDescent="0.3">
      <c r="A68" t="s">
        <v>108</v>
      </c>
    </row>
  </sheetData>
  <mergeCells count="12">
    <mergeCell ref="A46:K47"/>
    <mergeCell ref="A48:A49"/>
    <mergeCell ref="B48:F48"/>
    <mergeCell ref="G48:K48"/>
    <mergeCell ref="A1:K2"/>
    <mergeCell ref="A3:A4"/>
    <mergeCell ref="B3:F3"/>
    <mergeCell ref="G3:K3"/>
    <mergeCell ref="A23:K24"/>
    <mergeCell ref="A25:A26"/>
    <mergeCell ref="B25:F25"/>
    <mergeCell ref="G25:K2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5"/>
  <sheetViews>
    <sheetView topLeftCell="A49" workbookViewId="0">
      <selection activeCell="A19" sqref="A19:E19"/>
    </sheetView>
  </sheetViews>
  <sheetFormatPr defaultRowHeight="14.4" x14ac:dyDescent="0.3"/>
  <cols>
    <col min="1" max="1" width="30.44140625" customWidth="1"/>
    <col min="2" max="2" width="11.44140625" customWidth="1"/>
    <col min="3" max="4" width="11.6640625" customWidth="1"/>
    <col min="5" max="5" width="11.109375" customWidth="1"/>
    <col min="6" max="6" width="13.109375" customWidth="1"/>
    <col min="7" max="7" width="9.5546875" customWidth="1"/>
    <col min="8" max="9" width="11.6640625" customWidth="1"/>
    <col min="10" max="10" width="11.5546875" customWidth="1"/>
    <col min="11" max="11" width="12.88671875" customWidth="1"/>
  </cols>
  <sheetData>
    <row r="1" spans="1:11" x14ac:dyDescent="0.3">
      <c r="A1" s="98" t="s">
        <v>24</v>
      </c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 ht="15" thickBot="1" x14ac:dyDescent="0.3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3"/>
    </row>
    <row r="3" spans="1:11" ht="17.399999999999999" thickBot="1" x14ac:dyDescent="0.35">
      <c r="A3" s="104" t="s">
        <v>4</v>
      </c>
      <c r="B3" s="106" t="s">
        <v>25</v>
      </c>
      <c r="C3" s="106"/>
      <c r="D3" s="106"/>
      <c r="E3" s="106"/>
      <c r="F3" s="107"/>
      <c r="G3" s="108" t="s">
        <v>26</v>
      </c>
      <c r="H3" s="108"/>
      <c r="I3" s="108"/>
      <c r="J3" s="108"/>
      <c r="K3" s="109"/>
    </row>
    <row r="4" spans="1:11" ht="28.2" thickBot="1" x14ac:dyDescent="0.35">
      <c r="A4" s="105"/>
      <c r="B4" s="15" t="s">
        <v>81</v>
      </c>
      <c r="C4" s="15" t="s">
        <v>1</v>
      </c>
      <c r="D4" s="16" t="s">
        <v>83</v>
      </c>
      <c r="E4" s="16" t="s">
        <v>13</v>
      </c>
      <c r="F4" s="17" t="s">
        <v>2</v>
      </c>
      <c r="G4" s="12" t="s">
        <v>81</v>
      </c>
      <c r="H4" s="12" t="s">
        <v>1</v>
      </c>
      <c r="I4" s="13" t="s">
        <v>83</v>
      </c>
      <c r="J4" s="13" t="s">
        <v>13</v>
      </c>
      <c r="K4" s="14" t="s">
        <v>2</v>
      </c>
    </row>
    <row r="5" spans="1:11" ht="19.5" customHeight="1" x14ac:dyDescent="0.3">
      <c r="A5" s="33" t="s">
        <v>7</v>
      </c>
      <c r="B5" s="18"/>
      <c r="C5" s="18"/>
      <c r="D5" s="59"/>
      <c r="E5" s="19">
        <f>E6+E7+E8</f>
        <v>44000</v>
      </c>
      <c r="F5" s="20"/>
      <c r="G5" s="38"/>
      <c r="H5" s="38"/>
      <c r="I5" s="66"/>
      <c r="J5" s="39">
        <f>J6+J7+J8</f>
        <v>29000</v>
      </c>
      <c r="K5" s="40"/>
    </row>
    <row r="6" spans="1:11" x14ac:dyDescent="0.3">
      <c r="A6" s="54" t="s">
        <v>70</v>
      </c>
      <c r="B6" s="55">
        <v>2</v>
      </c>
      <c r="C6" s="55">
        <v>22</v>
      </c>
      <c r="D6" s="71">
        <v>400</v>
      </c>
      <c r="E6" s="21">
        <f>B6*C6*D6</f>
        <v>17600</v>
      </c>
      <c r="F6" s="22"/>
      <c r="G6" s="57">
        <v>2</v>
      </c>
      <c r="H6" s="57">
        <v>17</v>
      </c>
      <c r="I6" s="72">
        <v>400</v>
      </c>
      <c r="J6" s="42">
        <f>G6*H6*I6</f>
        <v>13600</v>
      </c>
      <c r="K6" s="43"/>
    </row>
    <row r="7" spans="1:11" x14ac:dyDescent="0.3">
      <c r="A7" s="1" t="s">
        <v>71</v>
      </c>
      <c r="B7" s="2">
        <v>2</v>
      </c>
      <c r="C7" s="2">
        <v>22</v>
      </c>
      <c r="D7" s="60">
        <v>550</v>
      </c>
      <c r="E7" s="3">
        <f>B7*C7*D7</f>
        <v>24200</v>
      </c>
      <c r="F7" s="11"/>
      <c r="G7" s="2">
        <v>2</v>
      </c>
      <c r="H7" s="2">
        <v>12</v>
      </c>
      <c r="I7" s="60">
        <v>550</v>
      </c>
      <c r="J7" s="3">
        <f>G7*H7*I7</f>
        <v>13200</v>
      </c>
      <c r="K7" s="11"/>
    </row>
    <row r="8" spans="1:11" x14ac:dyDescent="0.3">
      <c r="A8" s="1" t="s">
        <v>72</v>
      </c>
      <c r="B8" s="2">
        <v>2</v>
      </c>
      <c r="C8" s="2">
        <v>2</v>
      </c>
      <c r="D8" s="60">
        <v>550</v>
      </c>
      <c r="E8" s="3">
        <f>B8*C8*D8</f>
        <v>2200</v>
      </c>
      <c r="F8" s="11"/>
      <c r="G8" s="2">
        <v>2</v>
      </c>
      <c r="H8" s="2">
        <v>2</v>
      </c>
      <c r="I8" s="60">
        <v>550</v>
      </c>
      <c r="J8" s="3">
        <f>G8*H8*I8</f>
        <v>2200</v>
      </c>
      <c r="K8" s="11"/>
    </row>
    <row r="9" spans="1:11" ht="20.25" customHeight="1" x14ac:dyDescent="0.3">
      <c r="A9" s="34" t="s">
        <v>5</v>
      </c>
      <c r="B9" s="23"/>
      <c r="C9" s="23"/>
      <c r="D9" s="61"/>
      <c r="E9" s="24">
        <f>SUM(E10:E15)</f>
        <v>23980</v>
      </c>
      <c r="F9" s="25"/>
      <c r="G9" s="44"/>
      <c r="H9" s="44"/>
      <c r="I9" s="68"/>
      <c r="J9" s="45">
        <f>SUM(J10:J15)</f>
        <v>0</v>
      </c>
      <c r="K9" s="46"/>
    </row>
    <row r="10" spans="1:11" x14ac:dyDescent="0.3">
      <c r="A10" s="5" t="s">
        <v>74</v>
      </c>
      <c r="B10" s="2">
        <v>2</v>
      </c>
      <c r="C10" s="2"/>
      <c r="D10" s="60">
        <v>4000</v>
      </c>
      <c r="E10" s="3">
        <f t="shared" ref="E10:E15" si="0">D10*B10</f>
        <v>8000</v>
      </c>
      <c r="F10" s="11" t="s">
        <v>97</v>
      </c>
      <c r="G10" s="2">
        <v>1</v>
      </c>
      <c r="H10" s="2"/>
      <c r="I10" s="60"/>
      <c r="J10" s="3"/>
      <c r="K10" s="11" t="s">
        <v>97</v>
      </c>
    </row>
    <row r="11" spans="1:11" x14ac:dyDescent="0.3">
      <c r="A11" s="5" t="s">
        <v>75</v>
      </c>
      <c r="B11" s="2">
        <v>1</v>
      </c>
      <c r="C11" s="2"/>
      <c r="D11" s="60">
        <v>700</v>
      </c>
      <c r="E11" s="3">
        <f t="shared" si="0"/>
        <v>700</v>
      </c>
      <c r="F11" s="11"/>
      <c r="G11" s="2">
        <v>0</v>
      </c>
      <c r="H11" s="2"/>
      <c r="I11" s="60"/>
      <c r="J11" s="3">
        <f t="shared" ref="J11" si="1">G11*H11</f>
        <v>0</v>
      </c>
      <c r="K11" s="11"/>
    </row>
    <row r="12" spans="1:11" x14ac:dyDescent="0.3">
      <c r="A12" s="5" t="s">
        <v>99</v>
      </c>
      <c r="B12" s="2">
        <v>2</v>
      </c>
      <c r="C12" s="2"/>
      <c r="D12" s="60">
        <v>4000</v>
      </c>
      <c r="E12" s="3">
        <f t="shared" si="0"/>
        <v>8000</v>
      </c>
      <c r="F12" s="11" t="s">
        <v>98</v>
      </c>
      <c r="G12" s="2">
        <v>1</v>
      </c>
      <c r="H12" s="2"/>
      <c r="I12" s="60"/>
      <c r="J12" s="3"/>
      <c r="K12" s="11" t="s">
        <v>98</v>
      </c>
    </row>
    <row r="13" spans="1:11" x14ac:dyDescent="0.3">
      <c r="A13" s="5" t="s">
        <v>100</v>
      </c>
      <c r="B13" s="2">
        <v>1</v>
      </c>
      <c r="C13" s="2"/>
      <c r="D13" s="60">
        <v>1248</v>
      </c>
      <c r="E13" s="3">
        <f t="shared" si="0"/>
        <v>1248</v>
      </c>
      <c r="F13" s="11"/>
      <c r="G13" s="2">
        <v>1</v>
      </c>
      <c r="H13" s="2"/>
      <c r="I13" s="60"/>
      <c r="J13" s="3"/>
      <c r="K13" s="11"/>
    </row>
    <row r="14" spans="1:11" x14ac:dyDescent="0.3">
      <c r="A14" s="5" t="s">
        <v>101</v>
      </c>
      <c r="B14" s="2">
        <v>1</v>
      </c>
      <c r="C14" s="2"/>
      <c r="D14" s="60">
        <v>5000</v>
      </c>
      <c r="E14" s="3">
        <f t="shared" si="0"/>
        <v>5000</v>
      </c>
      <c r="F14" s="11"/>
      <c r="G14" s="2">
        <v>0</v>
      </c>
      <c r="H14" s="2"/>
      <c r="I14" s="60"/>
      <c r="J14" s="3">
        <f>G14*H14</f>
        <v>0</v>
      </c>
      <c r="K14" s="11"/>
    </row>
    <row r="15" spans="1:11" x14ac:dyDescent="0.3">
      <c r="A15" s="5" t="s">
        <v>102</v>
      </c>
      <c r="B15" s="2">
        <v>1</v>
      </c>
      <c r="C15" s="2"/>
      <c r="D15" s="60">
        <v>1032</v>
      </c>
      <c r="E15" s="3">
        <f t="shared" si="0"/>
        <v>1032</v>
      </c>
      <c r="F15" s="11"/>
      <c r="G15" s="2"/>
      <c r="H15" s="2"/>
      <c r="I15" s="60"/>
      <c r="J15" s="3">
        <f t="shared" ref="J15" si="2">G15*H15</f>
        <v>0</v>
      </c>
      <c r="K15" s="11"/>
    </row>
    <row r="16" spans="1:11" ht="15" thickBot="1" x14ac:dyDescent="0.35">
      <c r="A16" s="35" t="s">
        <v>8</v>
      </c>
      <c r="B16" s="26"/>
      <c r="C16" s="26"/>
      <c r="D16" s="62"/>
      <c r="E16" s="27">
        <f>SUM(E17:E17)</f>
        <v>0</v>
      </c>
      <c r="F16" s="25"/>
      <c r="G16" s="47"/>
      <c r="H16" s="47"/>
      <c r="I16" s="69"/>
      <c r="J16" s="48">
        <f>SUM(J17:J17)</f>
        <v>0</v>
      </c>
      <c r="K16" s="46"/>
    </row>
    <row r="17" spans="1:16" ht="15" thickBot="1" x14ac:dyDescent="0.35">
      <c r="A17" s="5"/>
      <c r="B17" s="6"/>
      <c r="C17" s="6"/>
      <c r="D17" s="63"/>
      <c r="E17" s="7">
        <f>B17*C17</f>
        <v>0</v>
      </c>
      <c r="F17" s="11"/>
      <c r="G17" s="6"/>
      <c r="H17" s="6"/>
      <c r="I17" s="63"/>
      <c r="J17" s="7">
        <f>G17*H17</f>
        <v>0</v>
      </c>
      <c r="K17" s="11"/>
      <c r="P17" s="65"/>
    </row>
    <row r="18" spans="1:16" ht="20.25" customHeight="1" x14ac:dyDescent="0.3">
      <c r="A18" s="36" t="s">
        <v>6</v>
      </c>
      <c r="B18" s="28"/>
      <c r="C18" s="28"/>
      <c r="D18" s="64"/>
      <c r="E18" s="29">
        <f>SUM(E19:E19)</f>
        <v>5000</v>
      </c>
      <c r="F18" s="25"/>
      <c r="G18" s="49"/>
      <c r="H18" s="49"/>
      <c r="I18" s="70"/>
      <c r="J18" s="50">
        <f>SUM(J19:J19)</f>
        <v>0</v>
      </c>
      <c r="K18" s="46"/>
    </row>
    <row r="19" spans="1:16" ht="15" thickBot="1" x14ac:dyDescent="0.35">
      <c r="A19" s="5" t="s">
        <v>73</v>
      </c>
      <c r="B19" s="2">
        <v>1</v>
      </c>
      <c r="C19" s="2">
        <v>5000</v>
      </c>
      <c r="D19" s="60"/>
      <c r="E19" s="3">
        <f>B19*C19</f>
        <v>5000</v>
      </c>
      <c r="F19" s="11"/>
      <c r="G19" s="2"/>
      <c r="H19" s="2"/>
      <c r="I19" s="60"/>
      <c r="J19" s="3">
        <f>G19*H19</f>
        <v>0</v>
      </c>
      <c r="K19" s="11"/>
    </row>
    <row r="20" spans="1:16" ht="17.399999999999999" thickBot="1" x14ac:dyDescent="0.35">
      <c r="A20" s="37" t="s">
        <v>3</v>
      </c>
      <c r="B20" s="30"/>
      <c r="C20" s="30"/>
      <c r="D20" s="31"/>
      <c r="E20" s="31">
        <f>SUM(E5,E9,E16,E18)</f>
        <v>72980</v>
      </c>
      <c r="F20" s="32"/>
      <c r="G20" s="51"/>
      <c r="H20" s="51"/>
      <c r="I20" s="52"/>
      <c r="J20" s="52">
        <f>SUM(J5,J9,J16,J18)</f>
        <v>29000</v>
      </c>
      <c r="K20" s="53"/>
    </row>
    <row r="21" spans="1:16" ht="15" thickBot="1" x14ac:dyDescent="0.35"/>
    <row r="22" spans="1:16" x14ac:dyDescent="0.3">
      <c r="A22" s="98" t="s">
        <v>24</v>
      </c>
      <c r="B22" s="99"/>
      <c r="C22" s="99"/>
      <c r="D22" s="99"/>
      <c r="E22" s="99"/>
      <c r="F22" s="99"/>
      <c r="G22" s="99"/>
      <c r="H22" s="99"/>
      <c r="I22" s="99"/>
      <c r="J22" s="99"/>
      <c r="K22" s="100"/>
    </row>
    <row r="23" spans="1:16" ht="15" thickBot="1" x14ac:dyDescent="0.35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3"/>
    </row>
    <row r="24" spans="1:16" ht="17.399999999999999" thickBot="1" x14ac:dyDescent="0.35">
      <c r="A24" s="104" t="s">
        <v>4</v>
      </c>
      <c r="B24" s="106" t="s">
        <v>109</v>
      </c>
      <c r="C24" s="106"/>
      <c r="D24" s="106"/>
      <c r="E24" s="106"/>
      <c r="F24" s="107"/>
      <c r="G24" s="108" t="s">
        <v>110</v>
      </c>
      <c r="H24" s="108"/>
      <c r="I24" s="108"/>
      <c r="J24" s="108"/>
      <c r="K24" s="109"/>
      <c r="L24" t="s">
        <v>111</v>
      </c>
    </row>
    <row r="25" spans="1:16" ht="28.2" thickBot="1" x14ac:dyDescent="0.35">
      <c r="A25" s="105"/>
      <c r="B25" s="15" t="s">
        <v>81</v>
      </c>
      <c r="C25" s="15" t="s">
        <v>1</v>
      </c>
      <c r="D25" s="16" t="s">
        <v>83</v>
      </c>
      <c r="E25" s="16" t="s">
        <v>10</v>
      </c>
      <c r="F25" s="17" t="s">
        <v>2</v>
      </c>
      <c r="G25" s="12" t="s">
        <v>81</v>
      </c>
      <c r="H25" s="12" t="s">
        <v>1</v>
      </c>
      <c r="I25" s="13" t="s">
        <v>83</v>
      </c>
      <c r="J25" s="13" t="s">
        <v>13</v>
      </c>
      <c r="K25" s="14" t="s">
        <v>2</v>
      </c>
    </row>
    <row r="26" spans="1:16" ht="17.25" customHeight="1" x14ac:dyDescent="0.3">
      <c r="A26" s="33" t="s">
        <v>7</v>
      </c>
      <c r="B26" s="18"/>
      <c r="C26" s="18"/>
      <c r="D26" s="59"/>
      <c r="E26" s="19">
        <f>E27+E28+E29</f>
        <v>44000</v>
      </c>
      <c r="F26" s="20"/>
      <c r="G26" s="38"/>
      <c r="H26" s="38"/>
      <c r="I26" s="66"/>
      <c r="J26" s="39">
        <f>J27+J28+J29</f>
        <v>30600</v>
      </c>
      <c r="K26" s="40"/>
    </row>
    <row r="27" spans="1:16" x14ac:dyDescent="0.3">
      <c r="A27" s="54" t="s">
        <v>70</v>
      </c>
      <c r="B27" s="55">
        <v>2</v>
      </c>
      <c r="C27" s="55">
        <v>22</v>
      </c>
      <c r="D27" s="71">
        <v>400</v>
      </c>
      <c r="E27" s="21">
        <f>B27*C27*D27</f>
        <v>17600</v>
      </c>
      <c r="F27" s="22"/>
      <c r="G27" s="57">
        <v>2</v>
      </c>
      <c r="H27" s="57">
        <v>19</v>
      </c>
      <c r="I27" s="72">
        <v>400</v>
      </c>
      <c r="J27" s="58">
        <f>I27*H27*G27</f>
        <v>15200</v>
      </c>
      <c r="K27" s="43"/>
    </row>
    <row r="28" spans="1:16" x14ac:dyDescent="0.3">
      <c r="A28" s="1" t="s">
        <v>71</v>
      </c>
      <c r="B28" s="2">
        <v>2</v>
      </c>
      <c r="C28" s="2">
        <v>22</v>
      </c>
      <c r="D28" s="60">
        <v>550</v>
      </c>
      <c r="E28" s="3">
        <f>B28*C28*D28</f>
        <v>24200</v>
      </c>
      <c r="F28" s="11"/>
      <c r="G28" s="2">
        <v>2</v>
      </c>
      <c r="H28" s="2">
        <v>12</v>
      </c>
      <c r="I28" s="60">
        <v>550</v>
      </c>
      <c r="J28" s="3">
        <f>I28*H28*G28</f>
        <v>13200</v>
      </c>
      <c r="K28" s="11"/>
    </row>
    <row r="29" spans="1:16" x14ac:dyDescent="0.3">
      <c r="A29" s="1" t="s">
        <v>72</v>
      </c>
      <c r="B29" s="2">
        <v>2</v>
      </c>
      <c r="C29" s="2">
        <v>2</v>
      </c>
      <c r="D29" s="60">
        <v>550</v>
      </c>
      <c r="E29" s="3">
        <f>B29*C29*D29</f>
        <v>2200</v>
      </c>
      <c r="F29" s="11"/>
      <c r="G29" s="2">
        <v>2</v>
      </c>
      <c r="H29" s="2">
        <v>2</v>
      </c>
      <c r="I29" s="60">
        <v>550</v>
      </c>
      <c r="J29" s="3">
        <f>I29*H29*G29</f>
        <v>2200</v>
      </c>
      <c r="K29" s="11"/>
    </row>
    <row r="30" spans="1:16" ht="16.5" customHeight="1" x14ac:dyDescent="0.3">
      <c r="A30" s="34" t="s">
        <v>5</v>
      </c>
      <c r="B30" s="23"/>
      <c r="C30" s="23"/>
      <c r="D30" s="61"/>
      <c r="E30" s="24">
        <f>SUM(E31:E36)</f>
        <v>23980</v>
      </c>
      <c r="F30" s="25"/>
      <c r="G30" s="44"/>
      <c r="H30" s="44"/>
      <c r="I30" s="68"/>
      <c r="J30" s="45">
        <f>SUM(J31:J36)</f>
        <v>0</v>
      </c>
      <c r="K30" s="46"/>
    </row>
    <row r="31" spans="1:16" x14ac:dyDescent="0.3">
      <c r="A31" s="5" t="s">
        <v>74</v>
      </c>
      <c r="B31" s="2">
        <v>2</v>
      </c>
      <c r="C31" s="2"/>
      <c r="D31" s="60">
        <v>4000</v>
      </c>
      <c r="E31" s="3">
        <f t="shared" ref="E31:E36" si="3">D31*B31</f>
        <v>8000</v>
      </c>
      <c r="F31" s="11" t="s">
        <v>97</v>
      </c>
      <c r="G31" s="2">
        <v>1</v>
      </c>
      <c r="H31" s="2"/>
      <c r="I31" s="60"/>
      <c r="J31" s="3"/>
      <c r="K31" s="11" t="s">
        <v>97</v>
      </c>
    </row>
    <row r="32" spans="1:16" x14ac:dyDescent="0.3">
      <c r="A32" s="5" t="s">
        <v>75</v>
      </c>
      <c r="B32" s="2">
        <v>1</v>
      </c>
      <c r="C32" s="2"/>
      <c r="D32" s="60">
        <v>700</v>
      </c>
      <c r="E32" s="3">
        <f t="shared" si="3"/>
        <v>700</v>
      </c>
      <c r="F32" s="11"/>
      <c r="G32" s="2">
        <v>0</v>
      </c>
      <c r="H32" s="2"/>
      <c r="I32" s="60"/>
      <c r="J32" s="3">
        <f t="shared" ref="J32" si="4">G32*H32</f>
        <v>0</v>
      </c>
      <c r="K32" s="11"/>
    </row>
    <row r="33" spans="1:11" x14ac:dyDescent="0.3">
      <c r="A33" s="5" t="s">
        <v>99</v>
      </c>
      <c r="B33" s="2">
        <v>2</v>
      </c>
      <c r="C33" s="2"/>
      <c r="D33" s="60">
        <v>4000</v>
      </c>
      <c r="E33" s="3">
        <f t="shared" si="3"/>
        <v>8000</v>
      </c>
      <c r="F33" s="11" t="s">
        <v>98</v>
      </c>
      <c r="G33" s="2">
        <v>1</v>
      </c>
      <c r="H33" s="2"/>
      <c r="I33" s="60"/>
      <c r="J33" s="3"/>
      <c r="K33" s="11" t="s">
        <v>98</v>
      </c>
    </row>
    <row r="34" spans="1:11" x14ac:dyDescent="0.3">
      <c r="A34" s="5" t="s">
        <v>100</v>
      </c>
      <c r="B34" s="2">
        <v>1</v>
      </c>
      <c r="C34" s="2"/>
      <c r="D34" s="60">
        <v>1248</v>
      </c>
      <c r="E34" s="3">
        <f t="shared" si="3"/>
        <v>1248</v>
      </c>
      <c r="F34" s="11"/>
      <c r="G34" s="2">
        <v>1</v>
      </c>
      <c r="H34" s="2"/>
      <c r="I34" s="60"/>
      <c r="J34" s="3"/>
      <c r="K34" s="11"/>
    </row>
    <row r="35" spans="1:11" x14ac:dyDescent="0.3">
      <c r="A35" s="5" t="s">
        <v>101</v>
      </c>
      <c r="B35" s="2">
        <v>1</v>
      </c>
      <c r="C35" s="2"/>
      <c r="D35" s="60">
        <v>5000</v>
      </c>
      <c r="E35" s="3">
        <f t="shared" si="3"/>
        <v>5000</v>
      </c>
      <c r="F35" s="11"/>
      <c r="G35" s="2">
        <v>0</v>
      </c>
      <c r="H35" s="2"/>
      <c r="I35" s="60"/>
      <c r="J35" s="3">
        <f>G35*H35</f>
        <v>0</v>
      </c>
      <c r="K35" s="11"/>
    </row>
    <row r="36" spans="1:11" x14ac:dyDescent="0.3">
      <c r="A36" s="5" t="s">
        <v>102</v>
      </c>
      <c r="B36" s="2">
        <v>1</v>
      </c>
      <c r="C36" s="2"/>
      <c r="D36" s="60">
        <v>1032</v>
      </c>
      <c r="E36" s="3">
        <f t="shared" si="3"/>
        <v>1032</v>
      </c>
      <c r="F36" s="11"/>
      <c r="G36" s="2"/>
      <c r="H36" s="2"/>
      <c r="I36" s="60"/>
      <c r="J36" s="3">
        <f t="shared" ref="J36" si="5">G36*H36</f>
        <v>0</v>
      </c>
      <c r="K36" s="11"/>
    </row>
    <row r="37" spans="1:11" x14ac:dyDescent="0.3">
      <c r="A37" s="35" t="s">
        <v>8</v>
      </c>
      <c r="B37" s="26"/>
      <c r="C37" s="26"/>
      <c r="D37" s="62"/>
      <c r="E37" s="27">
        <f>SUM(E38:E38)</f>
        <v>0</v>
      </c>
      <c r="F37" s="25"/>
      <c r="G37" s="47"/>
      <c r="H37" s="47"/>
      <c r="I37" s="69"/>
      <c r="J37" s="48">
        <f>SUM(J38:J38)</f>
        <v>0</v>
      </c>
      <c r="K37" s="46"/>
    </row>
    <row r="38" spans="1:11" x14ac:dyDescent="0.3">
      <c r="A38" s="5"/>
      <c r="B38" s="6"/>
      <c r="C38" s="6"/>
      <c r="D38" s="63"/>
      <c r="E38" s="7">
        <f>B38*C38</f>
        <v>0</v>
      </c>
      <c r="F38" s="11"/>
      <c r="G38" s="6"/>
      <c r="H38" s="6"/>
      <c r="I38" s="63"/>
      <c r="J38" s="7">
        <f>G38*H38</f>
        <v>0</v>
      </c>
      <c r="K38" s="11"/>
    </row>
    <row r="39" spans="1:11" ht="15.75" customHeight="1" x14ac:dyDescent="0.3">
      <c r="A39" s="36" t="s">
        <v>6</v>
      </c>
      <c r="B39" s="28"/>
      <c r="C39" s="28"/>
      <c r="D39" s="64"/>
      <c r="E39" s="29">
        <f>SUM(E40:E40)</f>
        <v>5000</v>
      </c>
      <c r="F39" s="25"/>
      <c r="G39" s="49"/>
      <c r="H39" s="49"/>
      <c r="I39" s="70"/>
      <c r="J39" s="50">
        <f>SUM(J40:J40)</f>
        <v>0</v>
      </c>
      <c r="K39" s="46"/>
    </row>
    <row r="40" spans="1:11" ht="15" thickBot="1" x14ac:dyDescent="0.35">
      <c r="A40" s="5" t="s">
        <v>73</v>
      </c>
      <c r="B40" s="2">
        <v>1</v>
      </c>
      <c r="C40" s="2">
        <v>5000</v>
      </c>
      <c r="D40" s="60"/>
      <c r="E40" s="3">
        <f>B40*C40</f>
        <v>5000</v>
      </c>
      <c r="F40" s="11"/>
      <c r="G40" s="2"/>
      <c r="H40" s="2"/>
      <c r="I40" s="60"/>
      <c r="J40" s="3">
        <f>G40*H40</f>
        <v>0</v>
      </c>
      <c r="K40" s="11"/>
    </row>
    <row r="41" spans="1:11" ht="17.399999999999999" thickBot="1" x14ac:dyDescent="0.35">
      <c r="A41" s="37" t="s">
        <v>3</v>
      </c>
      <c r="B41" s="30"/>
      <c r="C41" s="30"/>
      <c r="D41" s="31"/>
      <c r="E41" s="31">
        <f>SUM(E26,E30,E37,E39)</f>
        <v>72980</v>
      </c>
      <c r="F41" s="32"/>
      <c r="G41" s="51"/>
      <c r="H41" s="51"/>
      <c r="I41" s="52"/>
      <c r="J41" s="52">
        <f>SUM(J26,J30,J37,J39)</f>
        <v>30600</v>
      </c>
      <c r="K41" s="53"/>
    </row>
    <row r="42" spans="1:11" ht="15" thickBot="1" x14ac:dyDescent="0.35"/>
    <row r="43" spans="1:11" x14ac:dyDescent="0.3">
      <c r="A43" s="98" t="s">
        <v>24</v>
      </c>
      <c r="B43" s="99"/>
      <c r="C43" s="99"/>
      <c r="D43" s="99"/>
      <c r="E43" s="99"/>
      <c r="F43" s="99"/>
      <c r="G43" s="99"/>
      <c r="H43" s="99"/>
      <c r="I43" s="99"/>
      <c r="J43" s="99"/>
      <c r="K43" s="100"/>
    </row>
    <row r="44" spans="1:11" ht="15" thickBot="1" x14ac:dyDescent="0.35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3"/>
    </row>
    <row r="45" spans="1:11" ht="17.399999999999999" thickBot="1" x14ac:dyDescent="0.35">
      <c r="A45" s="104" t="s">
        <v>4</v>
      </c>
      <c r="B45" s="106" t="s">
        <v>27</v>
      </c>
      <c r="C45" s="106"/>
      <c r="D45" s="106"/>
      <c r="E45" s="106"/>
      <c r="F45" s="107"/>
      <c r="G45" s="108" t="s">
        <v>28</v>
      </c>
      <c r="H45" s="108"/>
      <c r="I45" s="108"/>
      <c r="J45" s="108"/>
      <c r="K45" s="109"/>
    </row>
    <row r="46" spans="1:11" ht="28.2" thickBot="1" x14ac:dyDescent="0.35">
      <c r="A46" s="105"/>
      <c r="B46" s="15" t="s">
        <v>81</v>
      </c>
      <c r="C46" s="15" t="s">
        <v>1</v>
      </c>
      <c r="D46" s="16" t="s">
        <v>83</v>
      </c>
      <c r="E46" s="16" t="s">
        <v>10</v>
      </c>
      <c r="F46" s="17" t="s">
        <v>2</v>
      </c>
      <c r="G46" s="12" t="s">
        <v>1</v>
      </c>
      <c r="H46" s="12" t="s">
        <v>12</v>
      </c>
      <c r="I46" s="13"/>
      <c r="J46" s="13" t="s">
        <v>13</v>
      </c>
      <c r="K46" s="14" t="s">
        <v>2</v>
      </c>
    </row>
    <row r="47" spans="1:11" ht="18.75" customHeight="1" x14ac:dyDescent="0.3">
      <c r="A47" s="33" t="s">
        <v>7</v>
      </c>
      <c r="B47" s="18"/>
      <c r="C47" s="18"/>
      <c r="D47" s="59"/>
      <c r="E47" s="19">
        <f>E48+E49+E50</f>
        <v>44000</v>
      </c>
      <c r="F47" s="20"/>
      <c r="G47" s="38"/>
      <c r="H47" s="38"/>
      <c r="I47" s="66"/>
      <c r="J47" s="39"/>
      <c r="K47" s="40"/>
    </row>
    <row r="48" spans="1:11" x14ac:dyDescent="0.3">
      <c r="A48" s="54" t="s">
        <v>70</v>
      </c>
      <c r="B48" s="55">
        <v>2</v>
      </c>
      <c r="C48" s="55">
        <v>22</v>
      </c>
      <c r="D48" s="71">
        <v>400</v>
      </c>
      <c r="E48" s="21">
        <f>B48*C48*D48</f>
        <v>17600</v>
      </c>
      <c r="F48" s="22"/>
      <c r="G48" s="41"/>
      <c r="H48" s="41"/>
      <c r="I48" s="67"/>
      <c r="J48" s="42"/>
      <c r="K48" s="43"/>
    </row>
    <row r="49" spans="1:11" x14ac:dyDescent="0.3">
      <c r="A49" s="1" t="s">
        <v>71</v>
      </c>
      <c r="B49" s="2">
        <v>2</v>
      </c>
      <c r="C49" s="2">
        <v>22</v>
      </c>
      <c r="D49" s="60">
        <v>550</v>
      </c>
      <c r="E49" s="3">
        <f>B49*C49*D49</f>
        <v>24200</v>
      </c>
      <c r="F49" s="11"/>
      <c r="G49" s="2"/>
      <c r="H49" s="2"/>
      <c r="I49" s="60"/>
      <c r="J49" s="3"/>
      <c r="K49" s="11"/>
    </row>
    <row r="50" spans="1:11" x14ac:dyDescent="0.3">
      <c r="A50" s="1" t="s">
        <v>72</v>
      </c>
      <c r="B50" s="2">
        <v>2</v>
      </c>
      <c r="C50" s="2">
        <v>2</v>
      </c>
      <c r="D50" s="60">
        <v>550</v>
      </c>
      <c r="E50" s="3">
        <f>B50*C50*D50</f>
        <v>2200</v>
      </c>
      <c r="F50" s="11"/>
      <c r="G50" s="2"/>
      <c r="H50" s="2"/>
      <c r="I50" s="60"/>
      <c r="J50" s="3"/>
      <c r="K50" s="11"/>
    </row>
    <row r="51" spans="1:11" ht="18.75" customHeight="1" x14ac:dyDescent="0.3">
      <c r="A51" s="34" t="s">
        <v>5</v>
      </c>
      <c r="B51" s="23"/>
      <c r="C51" s="23"/>
      <c r="D51" s="61"/>
      <c r="E51" s="24">
        <f>SUM(E52:E57)</f>
        <v>23980</v>
      </c>
      <c r="F51" s="25"/>
      <c r="G51" s="44"/>
      <c r="H51" s="44"/>
      <c r="I51" s="68"/>
      <c r="J51" s="45">
        <f>SUM(J52:J57)</f>
        <v>0</v>
      </c>
      <c r="K51" s="46"/>
    </row>
    <row r="52" spans="1:11" x14ac:dyDescent="0.3">
      <c r="A52" s="5" t="s">
        <v>74</v>
      </c>
      <c r="B52" s="2">
        <v>2</v>
      </c>
      <c r="C52" s="2"/>
      <c r="D52" s="60">
        <v>4000</v>
      </c>
      <c r="E52" s="3">
        <f t="shared" ref="E52:E57" si="6">D52*B52</f>
        <v>8000</v>
      </c>
      <c r="F52" s="11"/>
      <c r="G52" s="2">
        <v>1</v>
      </c>
      <c r="H52" s="2"/>
      <c r="I52" s="60"/>
      <c r="J52" s="3"/>
      <c r="K52" s="11"/>
    </row>
    <row r="53" spans="1:11" x14ac:dyDescent="0.3">
      <c r="A53" s="5" t="s">
        <v>75</v>
      </c>
      <c r="B53" s="2">
        <v>1</v>
      </c>
      <c r="C53" s="2"/>
      <c r="D53" s="60">
        <v>700</v>
      </c>
      <c r="E53" s="3">
        <f t="shared" si="6"/>
        <v>700</v>
      </c>
      <c r="F53" s="11"/>
      <c r="G53" s="2">
        <v>0</v>
      </c>
      <c r="H53" s="2"/>
      <c r="I53" s="60"/>
      <c r="J53" s="3">
        <f t="shared" ref="J53" si="7">G53*H53</f>
        <v>0</v>
      </c>
      <c r="K53" s="11"/>
    </row>
    <row r="54" spans="1:11" x14ac:dyDescent="0.3">
      <c r="A54" s="5" t="s">
        <v>99</v>
      </c>
      <c r="B54" s="2">
        <v>2</v>
      </c>
      <c r="C54" s="2"/>
      <c r="D54" s="60">
        <v>4000</v>
      </c>
      <c r="E54" s="3">
        <f t="shared" si="6"/>
        <v>8000</v>
      </c>
      <c r="F54" s="11"/>
      <c r="G54" s="2">
        <v>1</v>
      </c>
      <c r="H54" s="2"/>
      <c r="I54" s="60"/>
      <c r="J54" s="3"/>
      <c r="K54" s="11"/>
    </row>
    <row r="55" spans="1:11" x14ac:dyDescent="0.3">
      <c r="A55" s="5" t="s">
        <v>100</v>
      </c>
      <c r="B55" s="2">
        <v>1</v>
      </c>
      <c r="C55" s="2"/>
      <c r="D55" s="60">
        <v>1248</v>
      </c>
      <c r="E55" s="3">
        <f t="shared" si="6"/>
        <v>1248</v>
      </c>
      <c r="F55" s="11"/>
      <c r="G55" s="2">
        <v>1</v>
      </c>
      <c r="H55" s="2"/>
      <c r="I55" s="60"/>
      <c r="J55" s="3"/>
      <c r="K55" s="11"/>
    </row>
    <row r="56" spans="1:11" x14ac:dyDescent="0.3">
      <c r="A56" s="5" t="s">
        <v>101</v>
      </c>
      <c r="B56" s="2">
        <v>1</v>
      </c>
      <c r="C56" s="2"/>
      <c r="D56" s="60">
        <v>5000</v>
      </c>
      <c r="E56" s="3">
        <f t="shared" si="6"/>
        <v>5000</v>
      </c>
      <c r="F56" s="11"/>
      <c r="G56" s="2">
        <v>0</v>
      </c>
      <c r="H56" s="2"/>
      <c r="I56" s="60"/>
      <c r="J56" s="3">
        <f>G56*H56</f>
        <v>0</v>
      </c>
      <c r="K56" s="11"/>
    </row>
    <row r="57" spans="1:11" x14ac:dyDescent="0.3">
      <c r="A57" s="5" t="s">
        <v>102</v>
      </c>
      <c r="B57" s="2">
        <v>1</v>
      </c>
      <c r="C57" s="2"/>
      <c r="D57" s="60">
        <v>1032</v>
      </c>
      <c r="E57" s="3">
        <f t="shared" si="6"/>
        <v>1032</v>
      </c>
      <c r="F57" s="11"/>
      <c r="G57" s="2"/>
      <c r="H57" s="2"/>
      <c r="I57" s="60"/>
      <c r="J57" s="3">
        <f t="shared" ref="J57" si="8">G57*H57</f>
        <v>0</v>
      </c>
      <c r="K57" s="11"/>
    </row>
    <row r="58" spans="1:11" x14ac:dyDescent="0.3">
      <c r="A58" s="35" t="s">
        <v>8</v>
      </c>
      <c r="B58" s="26"/>
      <c r="C58" s="26"/>
      <c r="D58" s="62"/>
      <c r="E58" s="27">
        <f>SUM(E59:E59)</f>
        <v>0</v>
      </c>
      <c r="F58" s="25"/>
      <c r="G58" s="47"/>
      <c r="H58" s="47"/>
      <c r="I58" s="69"/>
      <c r="J58" s="48">
        <f>SUM(J59:J59)</f>
        <v>0</v>
      </c>
      <c r="K58" s="46"/>
    </row>
    <row r="59" spans="1:11" x14ac:dyDescent="0.3">
      <c r="A59" s="5"/>
      <c r="B59" s="6"/>
      <c r="C59" s="6"/>
      <c r="D59" s="63"/>
      <c r="E59" s="7">
        <f>B59*C59</f>
        <v>0</v>
      </c>
      <c r="F59" s="11"/>
      <c r="G59" s="6"/>
      <c r="H59" s="6"/>
      <c r="I59" s="63"/>
      <c r="J59" s="7">
        <f>G59*H59</f>
        <v>0</v>
      </c>
      <c r="K59" s="11"/>
    </row>
    <row r="60" spans="1:11" ht="19.5" customHeight="1" x14ac:dyDescent="0.3">
      <c r="A60" s="36" t="s">
        <v>6</v>
      </c>
      <c r="B60" s="28"/>
      <c r="C60" s="28"/>
      <c r="D60" s="64"/>
      <c r="E60" s="29">
        <f>SUM(E61:E61)</f>
        <v>5000</v>
      </c>
      <c r="F60" s="25"/>
      <c r="G60" s="49"/>
      <c r="H60" s="49"/>
      <c r="I60" s="70"/>
      <c r="J60" s="50">
        <f>SUM(J61:J61)</f>
        <v>0</v>
      </c>
      <c r="K60" s="46"/>
    </row>
    <row r="61" spans="1:11" ht="15" thickBot="1" x14ac:dyDescent="0.35">
      <c r="A61" s="5" t="s">
        <v>73</v>
      </c>
      <c r="B61" s="2">
        <v>1</v>
      </c>
      <c r="C61" s="2">
        <v>5000</v>
      </c>
      <c r="D61" s="60"/>
      <c r="E61" s="3">
        <f>B61*C61</f>
        <v>5000</v>
      </c>
      <c r="F61" s="11"/>
      <c r="G61" s="2"/>
      <c r="H61" s="2"/>
      <c r="I61" s="60"/>
      <c r="J61" s="3">
        <f>G61*H61</f>
        <v>0</v>
      </c>
      <c r="K61" s="11"/>
    </row>
    <row r="62" spans="1:11" ht="17.399999999999999" thickBot="1" x14ac:dyDescent="0.35">
      <c r="A62" s="37" t="s">
        <v>3</v>
      </c>
      <c r="B62" s="30"/>
      <c r="C62" s="30"/>
      <c r="D62" s="31"/>
      <c r="E62" s="31">
        <f>SUM(E47,E51,E58,E60)</f>
        <v>72980</v>
      </c>
      <c r="F62" s="32"/>
      <c r="G62" s="51"/>
      <c r="H62" s="51"/>
      <c r="I62" s="52"/>
      <c r="J62" s="52">
        <f>SUM(J47,J51,J58,J60)</f>
        <v>0</v>
      </c>
      <c r="K62" s="53"/>
    </row>
    <row r="64" spans="1:11" x14ac:dyDescent="0.3">
      <c r="A64" t="s">
        <v>88</v>
      </c>
    </row>
    <row r="65" spans="1:1" x14ac:dyDescent="0.3">
      <c r="A65" t="s">
        <v>112</v>
      </c>
    </row>
  </sheetData>
  <mergeCells count="12">
    <mergeCell ref="A43:K44"/>
    <mergeCell ref="A45:A46"/>
    <mergeCell ref="B45:F45"/>
    <mergeCell ref="G45:K45"/>
    <mergeCell ref="A1:K2"/>
    <mergeCell ref="A3:A4"/>
    <mergeCell ref="B3:F3"/>
    <mergeCell ref="G3:K3"/>
    <mergeCell ref="A22:K23"/>
    <mergeCell ref="A24:A25"/>
    <mergeCell ref="B24:F24"/>
    <mergeCell ref="G24:K2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6"/>
  <sheetViews>
    <sheetView topLeftCell="A73" workbookViewId="0">
      <selection activeCell="K23" sqref="K23"/>
    </sheetView>
  </sheetViews>
  <sheetFormatPr defaultRowHeight="14.4" x14ac:dyDescent="0.3"/>
  <cols>
    <col min="1" max="1" width="32.33203125" customWidth="1"/>
    <col min="2" max="2" width="11" customWidth="1"/>
    <col min="3" max="4" width="12.6640625" customWidth="1"/>
    <col min="5" max="5" width="12.44140625" customWidth="1"/>
    <col min="6" max="6" width="14.88671875" customWidth="1"/>
    <col min="8" max="10" width="12.44140625" customWidth="1"/>
    <col min="11" max="11" width="18.5546875" customWidth="1"/>
  </cols>
  <sheetData>
    <row r="1" spans="1:11" x14ac:dyDescent="0.3">
      <c r="A1" s="98" t="s">
        <v>29</v>
      </c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 ht="15" thickBot="1" x14ac:dyDescent="0.3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3"/>
    </row>
    <row r="3" spans="1:11" ht="17.399999999999999" thickBot="1" x14ac:dyDescent="0.35">
      <c r="A3" s="104" t="s">
        <v>4</v>
      </c>
      <c r="B3" s="106" t="s">
        <v>30</v>
      </c>
      <c r="C3" s="106"/>
      <c r="D3" s="106"/>
      <c r="E3" s="106"/>
      <c r="F3" s="107"/>
      <c r="G3" s="108" t="s">
        <v>31</v>
      </c>
      <c r="H3" s="108"/>
      <c r="I3" s="108"/>
      <c r="J3" s="108"/>
      <c r="K3" s="109"/>
    </row>
    <row r="4" spans="1:11" ht="28.2" thickBot="1" x14ac:dyDescent="0.35">
      <c r="A4" s="105"/>
      <c r="B4" s="15" t="s">
        <v>81</v>
      </c>
      <c r="C4" s="15" t="s">
        <v>1</v>
      </c>
      <c r="D4" s="16" t="s">
        <v>83</v>
      </c>
      <c r="E4" s="16" t="s">
        <v>13</v>
      </c>
      <c r="F4" s="17" t="s">
        <v>2</v>
      </c>
      <c r="G4" s="12" t="s">
        <v>81</v>
      </c>
      <c r="H4" s="12" t="s">
        <v>1</v>
      </c>
      <c r="I4" s="13" t="s">
        <v>83</v>
      </c>
      <c r="J4" s="13" t="s">
        <v>13</v>
      </c>
      <c r="K4" s="14" t="s">
        <v>2</v>
      </c>
    </row>
    <row r="5" spans="1:11" ht="17.25" customHeight="1" x14ac:dyDescent="0.3">
      <c r="A5" s="33" t="s">
        <v>7</v>
      </c>
      <c r="B5" s="18"/>
      <c r="C5" s="18"/>
      <c r="D5" s="59"/>
      <c r="E5" s="19">
        <f>E6+E7+E8+E9</f>
        <v>76200</v>
      </c>
      <c r="F5" s="20"/>
      <c r="G5" s="38"/>
      <c r="H5" s="38"/>
      <c r="I5" s="66"/>
      <c r="J5" s="39">
        <f>J6+J7+J8+J9</f>
        <v>60000</v>
      </c>
      <c r="K5" s="40"/>
    </row>
    <row r="6" spans="1:11" x14ac:dyDescent="0.3">
      <c r="A6" s="54" t="s">
        <v>70</v>
      </c>
      <c r="B6" s="55">
        <v>3</v>
      </c>
      <c r="C6" s="55">
        <v>19</v>
      </c>
      <c r="D6" s="71">
        <v>600</v>
      </c>
      <c r="E6" s="56">
        <f>D6*C6*B6</f>
        <v>34200</v>
      </c>
      <c r="F6" s="22"/>
      <c r="G6" s="57">
        <v>3</v>
      </c>
      <c r="H6" s="57">
        <v>16</v>
      </c>
      <c r="I6" s="72">
        <v>600</v>
      </c>
      <c r="J6" s="58">
        <f>I6*H6*G6</f>
        <v>28800</v>
      </c>
      <c r="K6" s="43"/>
    </row>
    <row r="7" spans="1:11" x14ac:dyDescent="0.3">
      <c r="A7" s="1" t="s">
        <v>71</v>
      </c>
      <c r="B7" s="2">
        <v>3</v>
      </c>
      <c r="C7" s="2">
        <v>19</v>
      </c>
      <c r="D7" s="60">
        <v>600</v>
      </c>
      <c r="E7" s="3">
        <f>D7*C7*B7</f>
        <v>34200</v>
      </c>
      <c r="F7" s="11"/>
      <c r="G7" s="2">
        <v>3</v>
      </c>
      <c r="H7" s="2">
        <v>13</v>
      </c>
      <c r="I7" s="60">
        <v>600</v>
      </c>
      <c r="J7" s="3">
        <f>I7*H7*G7</f>
        <v>23400</v>
      </c>
      <c r="K7" s="11"/>
    </row>
    <row r="8" spans="1:11" x14ac:dyDescent="0.3">
      <c r="A8" s="1" t="s">
        <v>72</v>
      </c>
      <c r="B8" s="2">
        <v>3</v>
      </c>
      <c r="C8" s="2">
        <v>4</v>
      </c>
      <c r="D8" s="60">
        <v>600</v>
      </c>
      <c r="E8" s="3">
        <f>D8*C8*B8</f>
        <v>7200</v>
      </c>
      <c r="F8" s="11"/>
      <c r="G8" s="2">
        <v>3</v>
      </c>
      <c r="H8" s="2">
        <v>4</v>
      </c>
      <c r="I8" s="60">
        <v>600</v>
      </c>
      <c r="J8" s="3">
        <f>I8*H8*G8</f>
        <v>7200</v>
      </c>
      <c r="K8" s="11"/>
    </row>
    <row r="9" spans="1:11" x14ac:dyDescent="0.3">
      <c r="A9" s="1" t="s">
        <v>117</v>
      </c>
      <c r="B9" s="2">
        <v>1</v>
      </c>
      <c r="C9" s="2">
        <v>1</v>
      </c>
      <c r="D9" s="60">
        <v>600</v>
      </c>
      <c r="E9" s="3">
        <f>D9*C9*B9</f>
        <v>600</v>
      </c>
      <c r="F9" s="11" t="s">
        <v>121</v>
      </c>
      <c r="G9" s="2">
        <v>1</v>
      </c>
      <c r="H9" s="2">
        <v>1</v>
      </c>
      <c r="I9" s="60">
        <v>600</v>
      </c>
      <c r="J9" s="3">
        <f>I9*H9*G9</f>
        <v>600</v>
      </c>
      <c r="K9" s="11" t="s">
        <v>118</v>
      </c>
    </row>
    <row r="10" spans="1:11" ht="17.25" customHeight="1" x14ac:dyDescent="0.3">
      <c r="A10" s="34" t="s">
        <v>5</v>
      </c>
      <c r="B10" s="23"/>
      <c r="C10" s="23"/>
      <c r="D10" s="61"/>
      <c r="E10" s="24">
        <f>SUM(E11:E18)</f>
        <v>108821</v>
      </c>
      <c r="F10" s="25"/>
      <c r="G10" s="44"/>
      <c r="H10" s="44"/>
      <c r="I10" s="68"/>
      <c r="J10" s="45">
        <f>SUM(J11:J18)</f>
        <v>70815</v>
      </c>
      <c r="K10" s="46"/>
    </row>
    <row r="11" spans="1:11" x14ac:dyDescent="0.3">
      <c r="A11" s="5" t="s">
        <v>74</v>
      </c>
      <c r="B11" s="2">
        <v>3</v>
      </c>
      <c r="C11" s="2"/>
      <c r="D11" s="60">
        <v>4000</v>
      </c>
      <c r="E11" s="3">
        <f>D11*B11</f>
        <v>12000</v>
      </c>
      <c r="F11" s="11" t="s">
        <v>119</v>
      </c>
      <c r="G11" s="2">
        <v>3</v>
      </c>
      <c r="H11" s="2"/>
      <c r="I11" s="60">
        <v>4000</v>
      </c>
      <c r="J11" s="3">
        <f>I11*G11</f>
        <v>12000</v>
      </c>
      <c r="K11" s="11" t="s">
        <v>119</v>
      </c>
    </row>
    <row r="12" spans="1:11" x14ac:dyDescent="0.3">
      <c r="A12" s="5" t="s">
        <v>75</v>
      </c>
      <c r="B12" s="2">
        <v>1</v>
      </c>
      <c r="C12" s="2"/>
      <c r="D12" s="60">
        <v>281</v>
      </c>
      <c r="E12" s="3">
        <f>D12*B12</f>
        <v>281</v>
      </c>
      <c r="F12" s="11"/>
      <c r="G12" s="2">
        <v>1</v>
      </c>
      <c r="H12" s="2"/>
      <c r="I12" s="60">
        <v>281</v>
      </c>
      <c r="J12" s="3">
        <f>I12*G12</f>
        <v>281</v>
      </c>
      <c r="K12" s="11"/>
    </row>
    <row r="13" spans="1:11" x14ac:dyDescent="0.3">
      <c r="A13" s="5" t="s">
        <v>113</v>
      </c>
      <c r="B13" s="2">
        <v>3</v>
      </c>
      <c r="C13" s="2"/>
      <c r="D13" s="60">
        <v>4000</v>
      </c>
      <c r="E13" s="3">
        <f>D13*B13</f>
        <v>12000</v>
      </c>
      <c r="F13" s="11" t="s">
        <v>120</v>
      </c>
      <c r="G13" s="2">
        <v>3</v>
      </c>
      <c r="H13" s="2"/>
      <c r="I13" s="60">
        <v>4000</v>
      </c>
      <c r="J13" s="3">
        <f>G13*I13</f>
        <v>12000</v>
      </c>
      <c r="K13" s="11" t="s">
        <v>120</v>
      </c>
    </row>
    <row r="14" spans="1:11" x14ac:dyDescent="0.3">
      <c r="A14" s="5" t="s">
        <v>114</v>
      </c>
      <c r="B14" s="2">
        <v>1</v>
      </c>
      <c r="C14" s="2"/>
      <c r="D14" s="60">
        <v>2040</v>
      </c>
      <c r="E14" s="3">
        <f>1*D14</f>
        <v>2040</v>
      </c>
      <c r="F14" s="11"/>
      <c r="G14" s="2">
        <v>1</v>
      </c>
      <c r="H14" s="2"/>
      <c r="I14" s="60">
        <v>2040</v>
      </c>
      <c r="J14" s="3">
        <f>G14*I14</f>
        <v>2040</v>
      </c>
      <c r="K14" s="11"/>
    </row>
    <row r="15" spans="1:11" x14ac:dyDescent="0.3">
      <c r="A15" s="5" t="s">
        <v>115</v>
      </c>
      <c r="B15" s="2">
        <v>3</v>
      </c>
      <c r="C15" s="2"/>
      <c r="D15" s="60">
        <v>19500</v>
      </c>
      <c r="E15" s="3">
        <f>D15*B15</f>
        <v>58500</v>
      </c>
      <c r="F15" s="11" t="s">
        <v>166</v>
      </c>
      <c r="G15" s="2">
        <v>1</v>
      </c>
      <c r="H15" s="2"/>
      <c r="I15" s="60">
        <v>38588</v>
      </c>
      <c r="J15" s="3">
        <f>I15*G15</f>
        <v>38588</v>
      </c>
      <c r="K15" s="11"/>
    </row>
    <row r="16" spans="1:11" x14ac:dyDescent="0.3">
      <c r="A16" s="5" t="s">
        <v>116</v>
      </c>
      <c r="B16" s="2">
        <v>1</v>
      </c>
      <c r="C16" s="2"/>
      <c r="D16" s="60">
        <v>10000</v>
      </c>
      <c r="E16" s="3">
        <f>D16*B16</f>
        <v>10000</v>
      </c>
      <c r="F16" s="11"/>
      <c r="G16" s="2">
        <v>1</v>
      </c>
      <c r="H16" s="2"/>
      <c r="I16" s="60">
        <v>5906</v>
      </c>
      <c r="J16" s="3">
        <f>I16*G16</f>
        <v>5906</v>
      </c>
      <c r="K16" s="11"/>
    </row>
    <row r="17" spans="1:11" x14ac:dyDescent="0.3">
      <c r="A17" s="5" t="s">
        <v>79</v>
      </c>
      <c r="B17" s="2">
        <v>3</v>
      </c>
      <c r="C17" s="2"/>
      <c r="D17" s="60">
        <v>4000</v>
      </c>
      <c r="E17" s="3">
        <f>D17*B17</f>
        <v>12000</v>
      </c>
      <c r="F17" s="11"/>
      <c r="G17" s="2"/>
      <c r="H17" s="2"/>
      <c r="I17" s="60"/>
      <c r="J17" s="3"/>
      <c r="K17" s="11"/>
    </row>
    <row r="18" spans="1:11" x14ac:dyDescent="0.3">
      <c r="A18" s="5" t="s">
        <v>80</v>
      </c>
      <c r="B18" s="2">
        <v>1</v>
      </c>
      <c r="C18" s="2"/>
      <c r="D18" s="60">
        <v>2000</v>
      </c>
      <c r="E18" s="3">
        <f>D18*B18</f>
        <v>2000</v>
      </c>
      <c r="F18" s="11"/>
      <c r="G18" s="2"/>
      <c r="H18" s="2"/>
      <c r="I18" s="60"/>
      <c r="J18" s="3">
        <f t="shared" ref="J18" si="0">G18*H18</f>
        <v>0</v>
      </c>
      <c r="K18" s="11"/>
    </row>
    <row r="19" spans="1:11" x14ac:dyDescent="0.3">
      <c r="A19" s="35" t="s">
        <v>8</v>
      </c>
      <c r="B19" s="26"/>
      <c r="C19" s="26"/>
      <c r="D19" s="62"/>
      <c r="E19" s="27">
        <f>SUM(E20:E20)</f>
        <v>0</v>
      </c>
      <c r="F19" s="25"/>
      <c r="G19" s="47"/>
      <c r="H19" s="47"/>
      <c r="I19" s="69"/>
      <c r="J19" s="48">
        <f>SUM(J20:J20)</f>
        <v>0</v>
      </c>
      <c r="K19" s="46"/>
    </row>
    <row r="20" spans="1:11" x14ac:dyDescent="0.3">
      <c r="A20" s="5"/>
      <c r="B20" s="6"/>
      <c r="C20" s="6"/>
      <c r="D20" s="63"/>
      <c r="E20" s="7">
        <f>B20*C20</f>
        <v>0</v>
      </c>
      <c r="F20" s="11"/>
      <c r="G20" s="6"/>
      <c r="H20" s="6"/>
      <c r="I20" s="63"/>
      <c r="J20" s="7">
        <f>G20*H20</f>
        <v>0</v>
      </c>
      <c r="K20" s="11"/>
    </row>
    <row r="21" spans="1:11" ht="22.5" customHeight="1" x14ac:dyDescent="0.3">
      <c r="A21" s="36" t="s">
        <v>6</v>
      </c>
      <c r="B21" s="28"/>
      <c r="C21" s="28"/>
      <c r="D21" s="64"/>
      <c r="E21" s="29">
        <f>SUM(E22:E22)</f>
        <v>5000</v>
      </c>
      <c r="F21" s="25"/>
      <c r="G21" s="49"/>
      <c r="H21" s="49"/>
      <c r="I21" s="70"/>
      <c r="J21" s="50">
        <f>SUM(J22:J23)</f>
        <v>2517</v>
      </c>
      <c r="K21" s="46"/>
    </row>
    <row r="22" spans="1:11" x14ac:dyDescent="0.3">
      <c r="A22" s="5" t="s">
        <v>73</v>
      </c>
      <c r="B22" s="2">
        <v>1</v>
      </c>
      <c r="C22" s="88">
        <v>5000</v>
      </c>
      <c r="D22" s="89"/>
      <c r="E22" s="3">
        <f t="shared" ref="E22" si="1">B22*C22</f>
        <v>5000</v>
      </c>
      <c r="F22" s="11"/>
      <c r="G22" s="2">
        <v>1</v>
      </c>
      <c r="H22" s="88"/>
      <c r="I22" s="89">
        <v>2112</v>
      </c>
      <c r="J22" s="3">
        <f>I22*G22</f>
        <v>2112</v>
      </c>
      <c r="K22" s="11" t="s">
        <v>167</v>
      </c>
    </row>
    <row r="23" spans="1:11" ht="15" thickBot="1" x14ac:dyDescent="0.35">
      <c r="A23" s="81" t="s">
        <v>191</v>
      </c>
      <c r="B23" s="82"/>
      <c r="C23" s="90"/>
      <c r="D23" s="90"/>
      <c r="E23" s="84"/>
      <c r="F23" s="85"/>
      <c r="G23" s="82">
        <v>1</v>
      </c>
      <c r="H23" s="90"/>
      <c r="I23" s="90">
        <v>405</v>
      </c>
      <c r="J23" s="84">
        <f>G23*I23</f>
        <v>405</v>
      </c>
      <c r="K23" s="85" t="s">
        <v>192</v>
      </c>
    </row>
    <row r="24" spans="1:11" ht="17.399999999999999" thickBot="1" x14ac:dyDescent="0.35">
      <c r="A24" s="37" t="s">
        <v>3</v>
      </c>
      <c r="B24" s="31"/>
      <c r="C24" s="91"/>
      <c r="D24" s="91"/>
      <c r="E24" s="92">
        <f>SUM(E5,E10,E19,E21)</f>
        <v>190021</v>
      </c>
      <c r="F24" s="32"/>
      <c r="G24" s="52"/>
      <c r="H24" s="93"/>
      <c r="I24" s="93"/>
      <c r="J24" s="94">
        <f>SUM(J5,J10,J19,J21)</f>
        <v>133332</v>
      </c>
      <c r="K24" s="53"/>
    </row>
    <row r="25" spans="1:11" ht="15" thickBot="1" x14ac:dyDescent="0.35"/>
    <row r="26" spans="1:11" x14ac:dyDescent="0.3">
      <c r="A26" s="98" t="s">
        <v>29</v>
      </c>
      <c r="B26" s="99"/>
      <c r="C26" s="99"/>
      <c r="D26" s="99"/>
      <c r="E26" s="99"/>
      <c r="F26" s="99"/>
      <c r="G26" s="99"/>
      <c r="H26" s="99"/>
      <c r="I26" s="99"/>
      <c r="J26" s="99"/>
      <c r="K26" s="100"/>
    </row>
    <row r="27" spans="1:11" ht="15" thickBot="1" x14ac:dyDescent="0.35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3"/>
    </row>
    <row r="28" spans="1:11" ht="17.399999999999999" thickBot="1" x14ac:dyDescent="0.35">
      <c r="A28" s="104" t="s">
        <v>4</v>
      </c>
      <c r="B28" s="106" t="s">
        <v>32</v>
      </c>
      <c r="C28" s="106"/>
      <c r="D28" s="106"/>
      <c r="E28" s="106"/>
      <c r="F28" s="107"/>
      <c r="G28" s="108" t="s">
        <v>33</v>
      </c>
      <c r="H28" s="108"/>
      <c r="I28" s="108"/>
      <c r="J28" s="108"/>
      <c r="K28" s="109"/>
    </row>
    <row r="29" spans="1:11" ht="28.2" thickBot="1" x14ac:dyDescent="0.35">
      <c r="A29" s="105"/>
      <c r="B29" s="15" t="s">
        <v>81</v>
      </c>
      <c r="C29" s="15" t="s">
        <v>1</v>
      </c>
      <c r="D29" s="16" t="s">
        <v>83</v>
      </c>
      <c r="E29" s="16" t="s">
        <v>13</v>
      </c>
      <c r="F29" s="17" t="s">
        <v>2</v>
      </c>
      <c r="G29" s="12" t="s">
        <v>81</v>
      </c>
      <c r="H29" s="12" t="s">
        <v>1</v>
      </c>
      <c r="I29" s="13" t="s">
        <v>83</v>
      </c>
      <c r="J29" s="13" t="s">
        <v>13</v>
      </c>
      <c r="K29" s="14" t="s">
        <v>2</v>
      </c>
    </row>
    <row r="30" spans="1:11" ht="16.5" customHeight="1" x14ac:dyDescent="0.3">
      <c r="A30" s="33" t="s">
        <v>7</v>
      </c>
      <c r="B30" s="18"/>
      <c r="C30" s="18"/>
      <c r="D30" s="59"/>
      <c r="E30" s="19">
        <f>E31+E32+E33</f>
        <v>75600</v>
      </c>
      <c r="F30" s="20"/>
      <c r="G30" s="38"/>
      <c r="H30" s="38"/>
      <c r="I30" s="66"/>
      <c r="J30" s="39"/>
      <c r="K30" s="40"/>
    </row>
    <row r="31" spans="1:11" x14ac:dyDescent="0.3">
      <c r="A31" s="54" t="s">
        <v>70</v>
      </c>
      <c r="B31" s="55">
        <v>3</v>
      </c>
      <c r="C31" s="55">
        <v>19</v>
      </c>
      <c r="D31" s="71">
        <v>600</v>
      </c>
      <c r="E31" s="56">
        <f>D31*C31*B31</f>
        <v>34200</v>
      </c>
      <c r="F31" s="22"/>
      <c r="G31" s="41"/>
      <c r="H31" s="41"/>
      <c r="I31" s="67"/>
      <c r="J31" s="42"/>
      <c r="K31" s="43"/>
    </row>
    <row r="32" spans="1:11" x14ac:dyDescent="0.3">
      <c r="A32" s="1" t="s">
        <v>71</v>
      </c>
      <c r="B32" s="2">
        <v>3</v>
      </c>
      <c r="C32" s="2">
        <v>19</v>
      </c>
      <c r="D32" s="60">
        <v>600</v>
      </c>
      <c r="E32" s="3">
        <f>D32*C32*B32</f>
        <v>34200</v>
      </c>
      <c r="F32" s="11"/>
      <c r="G32" s="2"/>
      <c r="H32" s="2"/>
      <c r="I32" s="60"/>
      <c r="J32" s="3"/>
      <c r="K32" s="11"/>
    </row>
    <row r="33" spans="1:11" x14ac:dyDescent="0.3">
      <c r="A33" s="1" t="s">
        <v>72</v>
      </c>
      <c r="B33" s="2">
        <v>3</v>
      </c>
      <c r="C33" s="2">
        <v>4</v>
      </c>
      <c r="D33" s="60">
        <v>600</v>
      </c>
      <c r="E33" s="3">
        <f>D33*C33*B33</f>
        <v>7200</v>
      </c>
      <c r="F33" s="11"/>
      <c r="G33" s="2"/>
      <c r="H33" s="2"/>
      <c r="I33" s="60"/>
      <c r="J33" s="3"/>
      <c r="K33" s="11"/>
    </row>
    <row r="34" spans="1:11" ht="18.75" customHeight="1" x14ac:dyDescent="0.3">
      <c r="A34" s="34" t="s">
        <v>5</v>
      </c>
      <c r="B34" s="23"/>
      <c r="C34" s="23"/>
      <c r="D34" s="61"/>
      <c r="E34" s="24">
        <f>SUM(E35:E42)</f>
        <v>26321</v>
      </c>
      <c r="F34" s="25"/>
      <c r="G34" s="44"/>
      <c r="H34" s="44"/>
      <c r="I34" s="68"/>
      <c r="J34" s="45">
        <f>SUM(J35:J42)</f>
        <v>0</v>
      </c>
      <c r="K34" s="46"/>
    </row>
    <row r="35" spans="1:11" x14ac:dyDescent="0.3">
      <c r="A35" s="5" t="s">
        <v>74</v>
      </c>
      <c r="B35" s="2">
        <v>3</v>
      </c>
      <c r="C35" s="2"/>
      <c r="D35" s="60">
        <v>4000</v>
      </c>
      <c r="E35" s="3">
        <f>D35*B35</f>
        <v>12000</v>
      </c>
      <c r="F35" s="11" t="s">
        <v>119</v>
      </c>
      <c r="G35" s="2">
        <v>1</v>
      </c>
      <c r="H35" s="2"/>
      <c r="I35" s="60"/>
      <c r="J35" s="3"/>
      <c r="K35" s="11"/>
    </row>
    <row r="36" spans="1:11" x14ac:dyDescent="0.3">
      <c r="A36" s="5" t="s">
        <v>75</v>
      </c>
      <c r="B36" s="2">
        <v>1</v>
      </c>
      <c r="C36" s="2"/>
      <c r="D36" s="60">
        <v>281</v>
      </c>
      <c r="E36" s="3">
        <f>D36*B36</f>
        <v>281</v>
      </c>
      <c r="F36" s="11"/>
      <c r="G36" s="2">
        <v>0</v>
      </c>
      <c r="H36" s="2"/>
      <c r="I36" s="60"/>
      <c r="J36" s="3">
        <f t="shared" ref="J36" si="2">G36*H36</f>
        <v>0</v>
      </c>
      <c r="K36" s="11"/>
    </row>
    <row r="37" spans="1:11" x14ac:dyDescent="0.3">
      <c r="A37" s="5" t="s">
        <v>113</v>
      </c>
      <c r="B37" s="2">
        <v>3</v>
      </c>
      <c r="C37" s="2"/>
      <c r="D37" s="60">
        <v>4000</v>
      </c>
      <c r="E37" s="3">
        <f>D37*B37</f>
        <v>12000</v>
      </c>
      <c r="F37" s="11" t="s">
        <v>120</v>
      </c>
      <c r="G37" s="2">
        <v>1</v>
      </c>
      <c r="H37" s="2"/>
      <c r="I37" s="60"/>
      <c r="J37" s="3"/>
      <c r="K37" s="11"/>
    </row>
    <row r="38" spans="1:11" x14ac:dyDescent="0.3">
      <c r="A38" s="5" t="s">
        <v>114</v>
      </c>
      <c r="B38" s="2">
        <v>1</v>
      </c>
      <c r="C38" s="2"/>
      <c r="D38" s="60">
        <v>2040</v>
      </c>
      <c r="E38" s="3">
        <f>1*D38</f>
        <v>2040</v>
      </c>
      <c r="F38" s="11"/>
      <c r="G38" s="2">
        <v>1</v>
      </c>
      <c r="H38" s="2"/>
      <c r="I38" s="60"/>
      <c r="J38" s="3"/>
      <c r="K38" s="11"/>
    </row>
    <row r="39" spans="1:11" x14ac:dyDescent="0.3">
      <c r="A39" s="5" t="s">
        <v>115</v>
      </c>
      <c r="B39" s="2"/>
      <c r="C39" s="2"/>
      <c r="D39" s="60"/>
      <c r="E39" s="3"/>
      <c r="F39" s="11"/>
      <c r="G39" s="2">
        <v>0</v>
      </c>
      <c r="H39" s="2"/>
      <c r="I39" s="60"/>
      <c r="J39" s="3">
        <f>G39*H39</f>
        <v>0</v>
      </c>
      <c r="K39" s="11"/>
    </row>
    <row r="40" spans="1:11" x14ac:dyDescent="0.3">
      <c r="A40" s="5" t="s">
        <v>116</v>
      </c>
      <c r="B40" s="2"/>
      <c r="C40" s="2"/>
      <c r="D40" s="60"/>
      <c r="E40" s="3"/>
      <c r="F40" s="11"/>
      <c r="G40" s="2"/>
      <c r="H40" s="2"/>
      <c r="I40" s="60"/>
      <c r="J40" s="3"/>
      <c r="K40" s="11"/>
    </row>
    <row r="41" spans="1:11" x14ac:dyDescent="0.3">
      <c r="A41" s="5" t="s">
        <v>79</v>
      </c>
      <c r="B41" s="2"/>
      <c r="C41" s="2"/>
      <c r="D41" s="60"/>
      <c r="E41" s="3"/>
      <c r="F41" s="11"/>
      <c r="G41" s="2"/>
      <c r="H41" s="2"/>
      <c r="I41" s="60"/>
      <c r="J41" s="3"/>
      <c r="K41" s="11"/>
    </row>
    <row r="42" spans="1:11" x14ac:dyDescent="0.3">
      <c r="A42" s="5" t="s">
        <v>80</v>
      </c>
      <c r="B42" s="2"/>
      <c r="C42" s="2"/>
      <c r="D42" s="60"/>
      <c r="E42" s="3">
        <f t="shared" ref="E42" si="3">B42*C42</f>
        <v>0</v>
      </c>
      <c r="F42" s="11"/>
      <c r="G42" s="2"/>
      <c r="H42" s="2"/>
      <c r="I42" s="60"/>
      <c r="J42" s="3">
        <f t="shared" ref="J42" si="4">G42*H42</f>
        <v>0</v>
      </c>
      <c r="K42" s="11"/>
    </row>
    <row r="43" spans="1:11" x14ac:dyDescent="0.3">
      <c r="A43" s="35" t="s">
        <v>8</v>
      </c>
      <c r="B43" s="26"/>
      <c r="C43" s="26"/>
      <c r="D43" s="62"/>
      <c r="E43" s="27">
        <f>SUM(E44:E44)</f>
        <v>0</v>
      </c>
      <c r="F43" s="25"/>
      <c r="G43" s="47"/>
      <c r="H43" s="47"/>
      <c r="I43" s="69"/>
      <c r="J43" s="48">
        <f>SUM(J44:J44)</f>
        <v>0</v>
      </c>
      <c r="K43" s="46"/>
    </row>
    <row r="44" spans="1:11" x14ac:dyDescent="0.3">
      <c r="A44" s="5"/>
      <c r="B44" s="6"/>
      <c r="C44" s="6"/>
      <c r="D44" s="63"/>
      <c r="E44" s="7">
        <f>B44*C44</f>
        <v>0</v>
      </c>
      <c r="F44" s="11"/>
      <c r="G44" s="6"/>
      <c r="H44" s="6"/>
      <c r="I44" s="63"/>
      <c r="J44" s="7">
        <f>G44*H44</f>
        <v>0</v>
      </c>
      <c r="K44" s="11"/>
    </row>
    <row r="45" spans="1:11" ht="18.75" customHeight="1" x14ac:dyDescent="0.3">
      <c r="A45" s="36" t="s">
        <v>6</v>
      </c>
      <c r="B45" s="28"/>
      <c r="C45" s="28"/>
      <c r="D45" s="64"/>
      <c r="E45" s="29">
        <f>SUM(E46:E46)</f>
        <v>5000</v>
      </c>
      <c r="F45" s="25"/>
      <c r="G45" s="49"/>
      <c r="H45" s="49"/>
      <c r="I45" s="70"/>
      <c r="J45" s="50">
        <f>SUM(J46:J46)</f>
        <v>0</v>
      </c>
      <c r="K45" s="46"/>
    </row>
    <row r="46" spans="1:11" ht="15" thickBot="1" x14ac:dyDescent="0.35">
      <c r="A46" s="5" t="s">
        <v>73</v>
      </c>
      <c r="B46" s="2">
        <v>1</v>
      </c>
      <c r="C46" s="2">
        <v>5000</v>
      </c>
      <c r="D46" s="60"/>
      <c r="E46" s="3">
        <f t="shared" ref="E46" si="5">B46*C46</f>
        <v>5000</v>
      </c>
      <c r="F46" s="11"/>
      <c r="G46" s="2"/>
      <c r="H46" s="2"/>
      <c r="I46" s="60"/>
      <c r="J46" s="3">
        <f t="shared" ref="J46" si="6">G46*H46</f>
        <v>0</v>
      </c>
      <c r="K46" s="11"/>
    </row>
    <row r="47" spans="1:11" ht="17.399999999999999" thickBot="1" x14ac:dyDescent="0.35">
      <c r="A47" s="37" t="s">
        <v>3</v>
      </c>
      <c r="B47" s="30"/>
      <c r="C47" s="30"/>
      <c r="D47" s="31"/>
      <c r="E47" s="31">
        <f>SUM(E30,E34,E43,E45)</f>
        <v>106921</v>
      </c>
      <c r="F47" s="32"/>
      <c r="G47" s="51"/>
      <c r="H47" s="51"/>
      <c r="I47" s="52"/>
      <c r="J47" s="52">
        <f>SUM(J30,J34,J43,J45)</f>
        <v>0</v>
      </c>
      <c r="K47" s="53"/>
    </row>
    <row r="48" spans="1:11" ht="15" thickBot="1" x14ac:dyDescent="0.35"/>
    <row r="49" spans="1:11" x14ac:dyDescent="0.3">
      <c r="A49" s="98" t="s">
        <v>29</v>
      </c>
      <c r="B49" s="99"/>
      <c r="C49" s="99"/>
      <c r="D49" s="99"/>
      <c r="E49" s="99"/>
      <c r="F49" s="99"/>
      <c r="G49" s="99"/>
      <c r="H49" s="99"/>
      <c r="I49" s="99"/>
      <c r="J49" s="99"/>
      <c r="K49" s="100"/>
    </row>
    <row r="50" spans="1:11" ht="15" thickBot="1" x14ac:dyDescent="0.35">
      <c r="A50" s="101"/>
      <c r="B50" s="102"/>
      <c r="C50" s="102"/>
      <c r="D50" s="102"/>
      <c r="E50" s="102"/>
      <c r="F50" s="102"/>
      <c r="G50" s="102"/>
      <c r="H50" s="102"/>
      <c r="I50" s="102"/>
      <c r="J50" s="102"/>
      <c r="K50" s="103"/>
    </row>
    <row r="51" spans="1:11" ht="17.399999999999999" thickBot="1" x14ac:dyDescent="0.35">
      <c r="A51" s="104" t="s">
        <v>4</v>
      </c>
      <c r="B51" s="106" t="s">
        <v>34</v>
      </c>
      <c r="C51" s="106"/>
      <c r="D51" s="106"/>
      <c r="E51" s="106"/>
      <c r="F51" s="107"/>
      <c r="G51" s="108" t="s">
        <v>35</v>
      </c>
      <c r="H51" s="108"/>
      <c r="I51" s="108"/>
      <c r="J51" s="108"/>
      <c r="K51" s="109"/>
    </row>
    <row r="52" spans="1:11" ht="28.2" thickBot="1" x14ac:dyDescent="0.35">
      <c r="A52" s="105"/>
      <c r="B52" s="15" t="s">
        <v>81</v>
      </c>
      <c r="C52" s="15" t="s">
        <v>1</v>
      </c>
      <c r="D52" s="16" t="s">
        <v>83</v>
      </c>
      <c r="E52" s="16" t="s">
        <v>13</v>
      </c>
      <c r="F52" s="17" t="s">
        <v>2</v>
      </c>
      <c r="G52" s="12" t="s">
        <v>81</v>
      </c>
      <c r="H52" s="12" t="s">
        <v>1</v>
      </c>
      <c r="I52" s="13" t="s">
        <v>83</v>
      </c>
      <c r="J52" s="13" t="s">
        <v>13</v>
      </c>
      <c r="K52" s="14" t="s">
        <v>2</v>
      </c>
    </row>
    <row r="53" spans="1:11" ht="18" customHeight="1" x14ac:dyDescent="0.3">
      <c r="A53" s="33" t="s">
        <v>7</v>
      </c>
      <c r="B53" s="18"/>
      <c r="C53" s="18"/>
      <c r="D53" s="59"/>
      <c r="E53" s="19">
        <f>E54+E55+E56</f>
        <v>75600</v>
      </c>
      <c r="F53" s="20"/>
      <c r="G53" s="38"/>
      <c r="H53" s="38"/>
      <c r="I53" s="66"/>
      <c r="J53" s="39"/>
      <c r="K53" s="40"/>
    </row>
    <row r="54" spans="1:11" x14ac:dyDescent="0.3">
      <c r="A54" s="54" t="s">
        <v>70</v>
      </c>
      <c r="B54" s="55">
        <v>3</v>
      </c>
      <c r="C54" s="55">
        <v>19</v>
      </c>
      <c r="D54" s="71">
        <v>600</v>
      </c>
      <c r="E54" s="56">
        <f>D54*C54*B54</f>
        <v>34200</v>
      </c>
      <c r="F54" s="22"/>
      <c r="G54" s="41"/>
      <c r="H54" s="41"/>
      <c r="I54" s="67"/>
      <c r="J54" s="42"/>
      <c r="K54" s="43"/>
    </row>
    <row r="55" spans="1:11" x14ac:dyDescent="0.3">
      <c r="A55" s="1" t="s">
        <v>71</v>
      </c>
      <c r="B55" s="2">
        <v>3</v>
      </c>
      <c r="C55" s="2">
        <v>19</v>
      </c>
      <c r="D55" s="60">
        <v>600</v>
      </c>
      <c r="E55" s="3">
        <f>D55*C55*B55</f>
        <v>34200</v>
      </c>
      <c r="F55" s="11"/>
      <c r="G55" s="2"/>
      <c r="H55" s="2"/>
      <c r="I55" s="60"/>
      <c r="J55" s="3"/>
      <c r="K55" s="11"/>
    </row>
    <row r="56" spans="1:11" x14ac:dyDescent="0.3">
      <c r="A56" s="1" t="s">
        <v>72</v>
      </c>
      <c r="B56" s="2">
        <v>3</v>
      </c>
      <c r="C56" s="2">
        <v>4</v>
      </c>
      <c r="D56" s="60">
        <v>600</v>
      </c>
      <c r="E56" s="3">
        <f>D56*C56*B56</f>
        <v>7200</v>
      </c>
      <c r="F56" s="11"/>
      <c r="G56" s="2"/>
      <c r="H56" s="2"/>
      <c r="I56" s="60"/>
      <c r="J56" s="3"/>
      <c r="K56" s="11"/>
    </row>
    <row r="57" spans="1:11" ht="20.25" customHeight="1" x14ac:dyDescent="0.3">
      <c r="A57" s="34" t="s">
        <v>5</v>
      </c>
      <c r="B57" s="23"/>
      <c r="C57" s="23"/>
      <c r="D57" s="61"/>
      <c r="E57" s="24">
        <f>SUM(E58:E65)</f>
        <v>26321</v>
      </c>
      <c r="F57" s="25"/>
      <c r="G57" s="44"/>
      <c r="H57" s="44"/>
      <c r="I57" s="68"/>
      <c r="J57" s="45">
        <f>SUM(J58:J65)</f>
        <v>0</v>
      </c>
      <c r="K57" s="46"/>
    </row>
    <row r="58" spans="1:11" x14ac:dyDescent="0.3">
      <c r="A58" s="5" t="s">
        <v>74</v>
      </c>
      <c r="B58" s="2">
        <v>3</v>
      </c>
      <c r="C58" s="2"/>
      <c r="D58" s="60">
        <v>4000</v>
      </c>
      <c r="E58" s="3">
        <f>D58*B58</f>
        <v>12000</v>
      </c>
      <c r="F58" s="11" t="s">
        <v>119</v>
      </c>
      <c r="G58" s="2">
        <v>1</v>
      </c>
      <c r="H58" s="2"/>
      <c r="I58" s="60"/>
      <c r="J58" s="3"/>
      <c r="K58" s="11"/>
    </row>
    <row r="59" spans="1:11" x14ac:dyDescent="0.3">
      <c r="A59" s="5" t="s">
        <v>75</v>
      </c>
      <c r="B59" s="2">
        <v>1</v>
      </c>
      <c r="C59" s="2"/>
      <c r="D59" s="60">
        <v>281</v>
      </c>
      <c r="E59" s="3">
        <f>D59*B59</f>
        <v>281</v>
      </c>
      <c r="F59" s="11"/>
      <c r="G59" s="2">
        <v>0</v>
      </c>
      <c r="H59" s="2"/>
      <c r="I59" s="60"/>
      <c r="J59" s="3">
        <f t="shared" ref="J59" si="7">G59*H59</f>
        <v>0</v>
      </c>
      <c r="K59" s="11"/>
    </row>
    <row r="60" spans="1:11" x14ac:dyDescent="0.3">
      <c r="A60" s="5" t="s">
        <v>113</v>
      </c>
      <c r="B60" s="2">
        <v>3</v>
      </c>
      <c r="C60" s="2"/>
      <c r="D60" s="60">
        <v>4000</v>
      </c>
      <c r="E60" s="3">
        <f>D60*B60</f>
        <v>12000</v>
      </c>
      <c r="F60" s="11" t="s">
        <v>120</v>
      </c>
      <c r="G60" s="2">
        <v>1</v>
      </c>
      <c r="H60" s="2"/>
      <c r="I60" s="60"/>
      <c r="J60" s="3"/>
      <c r="K60" s="11"/>
    </row>
    <row r="61" spans="1:11" x14ac:dyDescent="0.3">
      <c r="A61" s="5" t="s">
        <v>114</v>
      </c>
      <c r="B61" s="2">
        <v>1</v>
      </c>
      <c r="C61" s="2"/>
      <c r="D61" s="60">
        <v>2040</v>
      </c>
      <c r="E61" s="3">
        <f>1*D61</f>
        <v>2040</v>
      </c>
      <c r="F61" s="11"/>
      <c r="G61" s="2">
        <v>1</v>
      </c>
      <c r="H61" s="2"/>
      <c r="I61" s="60"/>
      <c r="J61" s="3"/>
      <c r="K61" s="11"/>
    </row>
    <row r="62" spans="1:11" x14ac:dyDescent="0.3">
      <c r="A62" s="5" t="s">
        <v>115</v>
      </c>
      <c r="B62" s="2"/>
      <c r="C62" s="2"/>
      <c r="D62" s="60"/>
      <c r="E62" s="3"/>
      <c r="F62" s="11"/>
      <c r="G62" s="2">
        <v>0</v>
      </c>
      <c r="H62" s="2"/>
      <c r="I62" s="60"/>
      <c r="J62" s="3">
        <f>G62*H62</f>
        <v>0</v>
      </c>
      <c r="K62" s="11"/>
    </row>
    <row r="63" spans="1:11" x14ac:dyDescent="0.3">
      <c r="A63" s="5" t="s">
        <v>116</v>
      </c>
      <c r="B63" s="2"/>
      <c r="C63" s="2"/>
      <c r="D63" s="60"/>
      <c r="E63" s="3"/>
      <c r="F63" s="11"/>
      <c r="G63" s="2"/>
      <c r="H63" s="2"/>
      <c r="I63" s="60"/>
      <c r="J63" s="3"/>
      <c r="K63" s="11"/>
    </row>
    <row r="64" spans="1:11" x14ac:dyDescent="0.3">
      <c r="A64" s="5" t="s">
        <v>79</v>
      </c>
      <c r="B64" s="2"/>
      <c r="C64" s="2"/>
      <c r="D64" s="60"/>
      <c r="E64" s="3"/>
      <c r="F64" s="11"/>
      <c r="G64" s="2"/>
      <c r="H64" s="2"/>
      <c r="I64" s="60"/>
      <c r="J64" s="3"/>
      <c r="K64" s="11"/>
    </row>
    <row r="65" spans="1:11" x14ac:dyDescent="0.3">
      <c r="A65" s="5" t="s">
        <v>80</v>
      </c>
      <c r="B65" s="2"/>
      <c r="C65" s="2"/>
      <c r="D65" s="60"/>
      <c r="E65" s="3">
        <f t="shared" ref="E65" si="8">B65*C65</f>
        <v>0</v>
      </c>
      <c r="F65" s="11"/>
      <c r="G65" s="2"/>
      <c r="H65" s="2"/>
      <c r="I65" s="60"/>
      <c r="J65" s="3">
        <f t="shared" ref="J65" si="9">G65*H65</f>
        <v>0</v>
      </c>
      <c r="K65" s="11"/>
    </row>
    <row r="66" spans="1:11" x14ac:dyDescent="0.3">
      <c r="A66" s="35" t="s">
        <v>8</v>
      </c>
      <c r="B66" s="26"/>
      <c r="C66" s="26"/>
      <c r="D66" s="62"/>
      <c r="E66" s="27">
        <f>SUM(E67:E67)</f>
        <v>0</v>
      </c>
      <c r="F66" s="25"/>
      <c r="G66" s="47"/>
      <c r="H66" s="47"/>
      <c r="I66" s="69"/>
      <c r="J66" s="48">
        <f>SUM(J67:J67)</f>
        <v>0</v>
      </c>
      <c r="K66" s="46"/>
    </row>
    <row r="67" spans="1:11" x14ac:dyDescent="0.3">
      <c r="A67" s="5"/>
      <c r="B67" s="6"/>
      <c r="C67" s="6"/>
      <c r="D67" s="63"/>
      <c r="E67" s="7">
        <f>B67*C67</f>
        <v>0</v>
      </c>
      <c r="F67" s="11"/>
      <c r="G67" s="6"/>
      <c r="H67" s="6"/>
      <c r="I67" s="63"/>
      <c r="J67" s="7">
        <f>G67*H67</f>
        <v>0</v>
      </c>
      <c r="K67" s="11"/>
    </row>
    <row r="68" spans="1:11" ht="19.5" customHeight="1" x14ac:dyDescent="0.3">
      <c r="A68" s="36" t="s">
        <v>6</v>
      </c>
      <c r="B68" s="28"/>
      <c r="C68" s="28"/>
      <c r="D68" s="64"/>
      <c r="E68" s="29">
        <f>SUM(E69:E69)</f>
        <v>5000</v>
      </c>
      <c r="F68" s="25"/>
      <c r="G68" s="49"/>
      <c r="H68" s="49"/>
      <c r="I68" s="70"/>
      <c r="J68" s="50">
        <f>SUM(J69:J69)</f>
        <v>0</v>
      </c>
      <c r="K68" s="46"/>
    </row>
    <row r="69" spans="1:11" ht="15" thickBot="1" x14ac:dyDescent="0.35">
      <c r="A69" s="5" t="s">
        <v>73</v>
      </c>
      <c r="B69" s="2">
        <v>1</v>
      </c>
      <c r="C69" s="2">
        <v>5000</v>
      </c>
      <c r="D69" s="60"/>
      <c r="E69" s="3">
        <f t="shared" ref="E69" si="10">B69*C69</f>
        <v>5000</v>
      </c>
      <c r="F69" s="11"/>
      <c r="G69" s="2"/>
      <c r="H69" s="2"/>
      <c r="I69" s="60"/>
      <c r="J69" s="3">
        <f t="shared" ref="J69" si="11">G69*H69</f>
        <v>0</v>
      </c>
      <c r="K69" s="11"/>
    </row>
    <row r="70" spans="1:11" ht="17.399999999999999" thickBot="1" x14ac:dyDescent="0.35">
      <c r="A70" s="37" t="s">
        <v>3</v>
      </c>
      <c r="B70" s="30"/>
      <c r="C70" s="30"/>
      <c r="D70" s="31"/>
      <c r="E70" s="31">
        <f>SUM(E53,E57,E66,E68)</f>
        <v>106921</v>
      </c>
      <c r="F70" s="32"/>
      <c r="G70" s="51"/>
      <c r="H70" s="51"/>
      <c r="I70" s="52"/>
      <c r="J70" s="52">
        <f>SUM(J53,J57,J66,J68)</f>
        <v>0</v>
      </c>
      <c r="K70" s="53"/>
    </row>
    <row r="71" spans="1:11" ht="15" thickBot="1" x14ac:dyDescent="0.35"/>
    <row r="72" spans="1:11" x14ac:dyDescent="0.3">
      <c r="A72" s="98" t="s">
        <v>29</v>
      </c>
      <c r="B72" s="99"/>
      <c r="C72" s="99"/>
      <c r="D72" s="99"/>
      <c r="E72" s="99"/>
      <c r="F72" s="99"/>
      <c r="G72" s="99"/>
      <c r="H72" s="99"/>
      <c r="I72" s="99"/>
      <c r="J72" s="99"/>
      <c r="K72" s="100"/>
    </row>
    <row r="73" spans="1:11" ht="15" thickBot="1" x14ac:dyDescent="0.35">
      <c r="A73" s="101"/>
      <c r="B73" s="102"/>
      <c r="C73" s="102"/>
      <c r="D73" s="102"/>
      <c r="E73" s="102"/>
      <c r="F73" s="102"/>
      <c r="G73" s="102"/>
      <c r="H73" s="102"/>
      <c r="I73" s="102"/>
      <c r="J73" s="102"/>
      <c r="K73" s="103"/>
    </row>
    <row r="74" spans="1:11" ht="17.399999999999999" thickBot="1" x14ac:dyDescent="0.35">
      <c r="A74" s="104" t="s">
        <v>4</v>
      </c>
      <c r="B74" s="106" t="s">
        <v>36</v>
      </c>
      <c r="C74" s="106"/>
      <c r="D74" s="106"/>
      <c r="E74" s="106"/>
      <c r="F74" s="107"/>
      <c r="G74" s="108" t="s">
        <v>37</v>
      </c>
      <c r="H74" s="108"/>
      <c r="I74" s="108"/>
      <c r="J74" s="108"/>
      <c r="K74" s="109"/>
    </row>
    <row r="75" spans="1:11" ht="28.2" thickBot="1" x14ac:dyDescent="0.35">
      <c r="A75" s="105"/>
      <c r="B75" s="15" t="s">
        <v>81</v>
      </c>
      <c r="C75" s="15" t="s">
        <v>1</v>
      </c>
      <c r="D75" s="16" t="s">
        <v>83</v>
      </c>
      <c r="E75" s="16" t="s">
        <v>13</v>
      </c>
      <c r="F75" s="17" t="s">
        <v>2</v>
      </c>
      <c r="G75" s="12" t="s">
        <v>81</v>
      </c>
      <c r="H75" s="12" t="s">
        <v>1</v>
      </c>
      <c r="I75" s="13" t="s">
        <v>83</v>
      </c>
      <c r="J75" s="13" t="s">
        <v>13</v>
      </c>
      <c r="K75" s="14" t="s">
        <v>2</v>
      </c>
    </row>
    <row r="76" spans="1:11" ht="19.5" customHeight="1" x14ac:dyDescent="0.3">
      <c r="A76" s="33" t="s">
        <v>7</v>
      </c>
      <c r="B76" s="18"/>
      <c r="C76" s="18"/>
      <c r="D76" s="59"/>
      <c r="E76" s="19">
        <f>E77+E78+E79</f>
        <v>75600</v>
      </c>
      <c r="F76" s="20"/>
      <c r="G76" s="38"/>
      <c r="H76" s="38"/>
      <c r="I76" s="66"/>
      <c r="J76" s="39"/>
      <c r="K76" s="40"/>
    </row>
    <row r="77" spans="1:11" x14ac:dyDescent="0.3">
      <c r="A77" s="54" t="s">
        <v>70</v>
      </c>
      <c r="B77" s="55">
        <v>3</v>
      </c>
      <c r="C77" s="55">
        <v>19</v>
      </c>
      <c r="D77" s="71">
        <v>600</v>
      </c>
      <c r="E77" s="56">
        <f>D77*C77*B77</f>
        <v>34200</v>
      </c>
      <c r="F77" s="22"/>
      <c r="G77" s="41"/>
      <c r="H77" s="41"/>
      <c r="I77" s="67"/>
      <c r="J77" s="42"/>
      <c r="K77" s="43"/>
    </row>
    <row r="78" spans="1:11" x14ac:dyDescent="0.3">
      <c r="A78" s="1" t="s">
        <v>71</v>
      </c>
      <c r="B78" s="2">
        <v>3</v>
      </c>
      <c r="C78" s="2">
        <v>19</v>
      </c>
      <c r="D78" s="60">
        <v>600</v>
      </c>
      <c r="E78" s="3">
        <f>D78*C78*B78</f>
        <v>34200</v>
      </c>
      <c r="F78" s="11"/>
      <c r="G78" s="2"/>
      <c r="H78" s="2"/>
      <c r="I78" s="60"/>
      <c r="J78" s="3"/>
      <c r="K78" s="11"/>
    </row>
    <row r="79" spans="1:11" x14ac:dyDescent="0.3">
      <c r="A79" s="1" t="s">
        <v>72</v>
      </c>
      <c r="B79" s="2">
        <v>3</v>
      </c>
      <c r="C79" s="2">
        <v>4</v>
      </c>
      <c r="D79" s="60">
        <v>600</v>
      </c>
      <c r="E79" s="3">
        <f>D79*C79*B79</f>
        <v>7200</v>
      </c>
      <c r="F79" s="11"/>
      <c r="G79" s="2"/>
      <c r="H79" s="2"/>
      <c r="I79" s="60"/>
      <c r="J79" s="3"/>
      <c r="K79" s="11"/>
    </row>
    <row r="80" spans="1:11" ht="20.25" customHeight="1" x14ac:dyDescent="0.3">
      <c r="A80" s="34" t="s">
        <v>5</v>
      </c>
      <c r="B80" s="23"/>
      <c r="C80" s="23"/>
      <c r="D80" s="61"/>
      <c r="E80" s="24">
        <f>SUM(E81:E88)</f>
        <v>26321</v>
      </c>
      <c r="F80" s="25"/>
      <c r="G80" s="44"/>
      <c r="H80" s="44"/>
      <c r="I80" s="68"/>
      <c r="J80" s="45">
        <f>SUM(J81:J88)</f>
        <v>0</v>
      </c>
      <c r="K80" s="46"/>
    </row>
    <row r="81" spans="1:11" x14ac:dyDescent="0.3">
      <c r="A81" s="5" t="s">
        <v>74</v>
      </c>
      <c r="B81" s="2">
        <v>3</v>
      </c>
      <c r="C81" s="2"/>
      <c r="D81" s="60">
        <v>4000</v>
      </c>
      <c r="E81" s="3">
        <f>D81*B81</f>
        <v>12000</v>
      </c>
      <c r="F81" s="11" t="s">
        <v>119</v>
      </c>
      <c r="G81" s="2">
        <v>1</v>
      </c>
      <c r="H81" s="2"/>
      <c r="I81" s="60"/>
      <c r="J81" s="3"/>
      <c r="K81" s="11"/>
    </row>
    <row r="82" spans="1:11" x14ac:dyDescent="0.3">
      <c r="A82" s="5" t="s">
        <v>75</v>
      </c>
      <c r="B82" s="2">
        <v>1</v>
      </c>
      <c r="C82" s="2"/>
      <c r="D82" s="60">
        <v>281</v>
      </c>
      <c r="E82" s="3">
        <f>D82*B82</f>
        <v>281</v>
      </c>
      <c r="F82" s="11"/>
      <c r="G82" s="2">
        <v>0</v>
      </c>
      <c r="H82" s="2"/>
      <c r="I82" s="60"/>
      <c r="J82" s="3">
        <f t="shared" ref="J82" si="12">G82*H82</f>
        <v>0</v>
      </c>
      <c r="K82" s="11"/>
    </row>
    <row r="83" spans="1:11" x14ac:dyDescent="0.3">
      <c r="A83" s="5" t="s">
        <v>113</v>
      </c>
      <c r="B83" s="2">
        <v>3</v>
      </c>
      <c r="C83" s="2"/>
      <c r="D83" s="60">
        <v>4000</v>
      </c>
      <c r="E83" s="3">
        <f>D83*B83</f>
        <v>12000</v>
      </c>
      <c r="F83" s="11" t="s">
        <v>120</v>
      </c>
      <c r="G83" s="2">
        <v>1</v>
      </c>
      <c r="H83" s="2"/>
      <c r="I83" s="60"/>
      <c r="J83" s="3"/>
      <c r="K83" s="11"/>
    </row>
    <row r="84" spans="1:11" x14ac:dyDescent="0.3">
      <c r="A84" s="5" t="s">
        <v>114</v>
      </c>
      <c r="B84" s="2">
        <v>1</v>
      </c>
      <c r="C84" s="2"/>
      <c r="D84" s="60">
        <v>2040</v>
      </c>
      <c r="E84" s="3">
        <f>1*D84</f>
        <v>2040</v>
      </c>
      <c r="F84" s="11"/>
      <c r="G84" s="2"/>
      <c r="H84" s="2"/>
      <c r="I84" s="60"/>
      <c r="J84" s="3"/>
      <c r="K84" s="11"/>
    </row>
    <row r="85" spans="1:11" x14ac:dyDescent="0.3">
      <c r="A85" s="5" t="s">
        <v>115</v>
      </c>
      <c r="B85" s="2"/>
      <c r="C85" s="2"/>
      <c r="D85" s="60"/>
      <c r="E85" s="3"/>
      <c r="F85" s="11"/>
      <c r="G85" s="2">
        <v>1</v>
      </c>
      <c r="H85" s="2"/>
      <c r="I85" s="60"/>
      <c r="J85" s="3"/>
      <c r="K85" s="11"/>
    </row>
    <row r="86" spans="1:11" x14ac:dyDescent="0.3">
      <c r="A86" s="5" t="s">
        <v>116</v>
      </c>
      <c r="B86" s="2"/>
      <c r="C86" s="2"/>
      <c r="D86" s="60"/>
      <c r="E86" s="3"/>
      <c r="F86" s="11"/>
      <c r="G86" s="2">
        <v>0</v>
      </c>
      <c r="H86" s="2"/>
      <c r="I86" s="60"/>
      <c r="J86" s="3">
        <f>G86*H86</f>
        <v>0</v>
      </c>
      <c r="K86" s="11"/>
    </row>
    <row r="87" spans="1:11" x14ac:dyDescent="0.3">
      <c r="A87" s="5" t="s">
        <v>79</v>
      </c>
      <c r="B87" s="2"/>
      <c r="C87" s="2"/>
      <c r="D87" s="60"/>
      <c r="E87" s="3"/>
      <c r="F87" s="11"/>
      <c r="G87" s="2"/>
      <c r="H87" s="2"/>
      <c r="I87" s="60"/>
      <c r="J87" s="3"/>
      <c r="K87" s="11"/>
    </row>
    <row r="88" spans="1:11" x14ac:dyDescent="0.3">
      <c r="A88" s="5" t="s">
        <v>80</v>
      </c>
      <c r="B88" s="2"/>
      <c r="C88" s="2"/>
      <c r="D88" s="60"/>
      <c r="E88" s="3">
        <f t="shared" ref="E88" si="13">B88*C88</f>
        <v>0</v>
      </c>
      <c r="F88" s="11"/>
      <c r="G88" s="2"/>
      <c r="H88" s="2"/>
      <c r="I88" s="60"/>
      <c r="J88" s="3">
        <f t="shared" ref="J88" si="14">G88*H88</f>
        <v>0</v>
      </c>
      <c r="K88" s="11"/>
    </row>
    <row r="89" spans="1:11" x14ac:dyDescent="0.3">
      <c r="A89" s="35" t="s">
        <v>8</v>
      </c>
      <c r="B89" s="26"/>
      <c r="C89" s="26"/>
      <c r="D89" s="62"/>
      <c r="E89" s="27">
        <f>SUM(E90:E90)</f>
        <v>0</v>
      </c>
      <c r="F89" s="25"/>
      <c r="G89" s="47"/>
      <c r="H89" s="47"/>
      <c r="I89" s="69"/>
      <c r="J89" s="48">
        <f>SUM(J90:J90)</f>
        <v>0</v>
      </c>
      <c r="K89" s="46"/>
    </row>
    <row r="90" spans="1:11" x14ac:dyDescent="0.3">
      <c r="A90" s="5"/>
      <c r="B90" s="6"/>
      <c r="C90" s="6"/>
      <c r="D90" s="63"/>
      <c r="E90" s="7">
        <f>B90*C90</f>
        <v>0</v>
      </c>
      <c r="F90" s="11"/>
      <c r="G90" s="6"/>
      <c r="H90" s="6"/>
      <c r="I90" s="63"/>
      <c r="J90" s="7">
        <f>G90*H90</f>
        <v>0</v>
      </c>
      <c r="K90" s="11"/>
    </row>
    <row r="91" spans="1:11" ht="17.25" customHeight="1" x14ac:dyDescent="0.3">
      <c r="A91" s="36" t="s">
        <v>6</v>
      </c>
      <c r="B91" s="28"/>
      <c r="C91" s="28"/>
      <c r="D91" s="64"/>
      <c r="E91" s="29">
        <f>SUM(E92:E92)</f>
        <v>5000</v>
      </c>
      <c r="F91" s="25"/>
      <c r="G91" s="49"/>
      <c r="H91" s="49"/>
      <c r="I91" s="70"/>
      <c r="J91" s="50">
        <f>SUM(J92:J92)</f>
        <v>0</v>
      </c>
      <c r="K91" s="46"/>
    </row>
    <row r="92" spans="1:11" ht="15" thickBot="1" x14ac:dyDescent="0.35">
      <c r="A92" s="5" t="s">
        <v>73</v>
      </c>
      <c r="B92" s="2">
        <v>1</v>
      </c>
      <c r="C92" s="2">
        <v>5000</v>
      </c>
      <c r="D92" s="60"/>
      <c r="E92" s="3">
        <f t="shared" ref="E92" si="15">B92*C92</f>
        <v>5000</v>
      </c>
      <c r="F92" s="11"/>
      <c r="G92" s="2"/>
      <c r="H92" s="2"/>
      <c r="I92" s="60"/>
      <c r="J92" s="3">
        <f t="shared" ref="J92" si="16">G92*H92</f>
        <v>0</v>
      </c>
      <c r="K92" s="11"/>
    </row>
    <row r="93" spans="1:11" ht="17.399999999999999" thickBot="1" x14ac:dyDescent="0.35">
      <c r="A93" s="37" t="s">
        <v>3</v>
      </c>
      <c r="B93" s="30"/>
      <c r="C93" s="30"/>
      <c r="D93" s="31"/>
      <c r="E93" s="31">
        <f>SUM(E76,E80,E89,E91)</f>
        <v>106921</v>
      </c>
      <c r="F93" s="32"/>
      <c r="G93" s="51"/>
      <c r="H93" s="51"/>
      <c r="I93" s="52"/>
      <c r="J93" s="52">
        <f>SUM(J76,J80,J89,J91)</f>
        <v>0</v>
      </c>
      <c r="K93" s="53"/>
    </row>
    <row r="95" spans="1:11" x14ac:dyDescent="0.3">
      <c r="A95" t="s">
        <v>88</v>
      </c>
    </row>
    <row r="96" spans="1:11" x14ac:dyDescent="0.3">
      <c r="A96" t="s">
        <v>122</v>
      </c>
    </row>
  </sheetData>
  <mergeCells count="16">
    <mergeCell ref="A74:A75"/>
    <mergeCell ref="B74:F74"/>
    <mergeCell ref="G74:K74"/>
    <mergeCell ref="A1:K2"/>
    <mergeCell ref="A3:A4"/>
    <mergeCell ref="B3:F3"/>
    <mergeCell ref="G3:K3"/>
    <mergeCell ref="A26:K27"/>
    <mergeCell ref="A28:A29"/>
    <mergeCell ref="B28:F28"/>
    <mergeCell ref="G28:K28"/>
    <mergeCell ref="A49:K50"/>
    <mergeCell ref="A51:A52"/>
    <mergeCell ref="B51:F51"/>
    <mergeCell ref="G51:K51"/>
    <mergeCell ref="A72:K7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21"/>
  <sheetViews>
    <sheetView topLeftCell="A97" workbookViewId="0">
      <selection activeCell="K65" sqref="K65"/>
    </sheetView>
  </sheetViews>
  <sheetFormatPr defaultRowHeight="14.4" x14ac:dyDescent="0.3"/>
  <cols>
    <col min="1" max="1" width="29.88671875" customWidth="1"/>
    <col min="2" max="2" width="10" customWidth="1"/>
    <col min="3" max="4" width="13.6640625" customWidth="1"/>
    <col min="5" max="5" width="14" customWidth="1"/>
    <col min="6" max="6" width="14.5546875" customWidth="1"/>
    <col min="7" max="7" width="13.44140625" customWidth="1"/>
    <col min="8" max="9" width="12.88671875" customWidth="1"/>
    <col min="10" max="10" width="12.5546875" customWidth="1"/>
    <col min="11" max="11" width="43.109375" customWidth="1"/>
  </cols>
  <sheetData>
    <row r="1" spans="1:11" x14ac:dyDescent="0.3">
      <c r="A1" s="98" t="s">
        <v>38</v>
      </c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 ht="15" thickBot="1" x14ac:dyDescent="0.3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3"/>
    </row>
    <row r="3" spans="1:11" ht="17.399999999999999" thickBot="1" x14ac:dyDescent="0.35">
      <c r="A3" s="104" t="s">
        <v>4</v>
      </c>
      <c r="B3" s="106" t="s">
        <v>39</v>
      </c>
      <c r="C3" s="106"/>
      <c r="D3" s="106"/>
      <c r="E3" s="106"/>
      <c r="F3" s="107"/>
      <c r="G3" s="108" t="s">
        <v>40</v>
      </c>
      <c r="H3" s="108"/>
      <c r="I3" s="108"/>
      <c r="J3" s="108"/>
      <c r="K3" s="109"/>
    </row>
    <row r="4" spans="1:11" ht="28.2" thickBot="1" x14ac:dyDescent="0.35">
      <c r="A4" s="105"/>
      <c r="B4" s="15" t="s">
        <v>81</v>
      </c>
      <c r="C4" s="15" t="s">
        <v>1</v>
      </c>
      <c r="D4" s="16" t="s">
        <v>83</v>
      </c>
      <c r="E4" s="16" t="s">
        <v>10</v>
      </c>
      <c r="F4" s="17" t="s">
        <v>2</v>
      </c>
      <c r="G4" s="12" t="s">
        <v>81</v>
      </c>
      <c r="H4" s="12" t="s">
        <v>1</v>
      </c>
      <c r="I4" s="13" t="s">
        <v>83</v>
      </c>
      <c r="J4" s="13" t="s">
        <v>13</v>
      </c>
      <c r="K4" s="14" t="s">
        <v>2</v>
      </c>
    </row>
    <row r="5" spans="1:11" ht="18.75" customHeight="1" x14ac:dyDescent="0.3">
      <c r="A5" s="33" t="s">
        <v>7</v>
      </c>
      <c r="B5" s="18"/>
      <c r="C5" s="18"/>
      <c r="D5" s="59"/>
      <c r="E5" s="19">
        <f>E6+E7+E8</f>
        <v>99000</v>
      </c>
      <c r="F5" s="20"/>
      <c r="G5" s="38"/>
      <c r="H5" s="38"/>
      <c r="I5" s="66"/>
      <c r="J5" s="39">
        <f>J6+J7+J8</f>
        <v>81000</v>
      </c>
      <c r="K5" s="40"/>
    </row>
    <row r="6" spans="1:11" x14ac:dyDescent="0.3">
      <c r="A6" s="54" t="s">
        <v>70</v>
      </c>
      <c r="B6" s="55">
        <v>3</v>
      </c>
      <c r="C6" s="55">
        <v>28</v>
      </c>
      <c r="D6" s="71">
        <v>600</v>
      </c>
      <c r="E6" s="56">
        <f>D6*C6*B6</f>
        <v>50400</v>
      </c>
      <c r="F6" s="22"/>
      <c r="G6" s="57">
        <v>3</v>
      </c>
      <c r="H6" s="57">
        <v>25</v>
      </c>
      <c r="I6" s="72">
        <v>600</v>
      </c>
      <c r="J6" s="58">
        <f>I6*H6*G6</f>
        <v>45000</v>
      </c>
      <c r="K6" s="43"/>
    </row>
    <row r="7" spans="1:11" x14ac:dyDescent="0.3">
      <c r="A7" s="1" t="s">
        <v>71</v>
      </c>
      <c r="B7" s="2">
        <v>3</v>
      </c>
      <c r="C7" s="2">
        <v>25</v>
      </c>
      <c r="D7" s="60">
        <v>600</v>
      </c>
      <c r="E7" s="3">
        <f>D7*C7*B7</f>
        <v>45000</v>
      </c>
      <c r="F7" s="11"/>
      <c r="G7" s="2">
        <v>3</v>
      </c>
      <c r="H7" s="2">
        <v>18</v>
      </c>
      <c r="I7" s="60">
        <v>600</v>
      </c>
      <c r="J7" s="3">
        <f>I7*H7*G7</f>
        <v>32400</v>
      </c>
      <c r="K7" s="11"/>
    </row>
    <row r="8" spans="1:11" x14ac:dyDescent="0.3">
      <c r="A8" s="1" t="s">
        <v>72</v>
      </c>
      <c r="B8" s="2">
        <v>3</v>
      </c>
      <c r="C8" s="2">
        <v>2</v>
      </c>
      <c r="D8" s="60">
        <v>600</v>
      </c>
      <c r="E8" s="3">
        <f>D8*C8*B8</f>
        <v>3600</v>
      </c>
      <c r="F8" s="11"/>
      <c r="G8" s="2">
        <v>3</v>
      </c>
      <c r="H8" s="2">
        <v>2</v>
      </c>
      <c r="I8" s="60">
        <v>600</v>
      </c>
      <c r="J8" s="3">
        <f>I8*H8*G8</f>
        <v>3600</v>
      </c>
      <c r="K8" s="11"/>
    </row>
    <row r="9" spans="1:11" ht="18" customHeight="1" x14ac:dyDescent="0.3">
      <c r="A9" s="34" t="s">
        <v>5</v>
      </c>
      <c r="B9" s="23"/>
      <c r="C9" s="23"/>
      <c r="D9" s="61"/>
      <c r="E9" s="24">
        <f>SUM(E10:E17)</f>
        <v>26340</v>
      </c>
      <c r="F9" s="25"/>
      <c r="G9" s="44"/>
      <c r="H9" s="44"/>
      <c r="I9" s="68"/>
      <c r="J9" s="45">
        <f>SUM(J10:J17)</f>
        <v>13140</v>
      </c>
      <c r="K9" s="46"/>
    </row>
    <row r="10" spans="1:11" x14ac:dyDescent="0.3">
      <c r="A10" s="5" t="s">
        <v>74</v>
      </c>
      <c r="B10" s="2">
        <v>3</v>
      </c>
      <c r="C10" s="2"/>
      <c r="D10" s="60">
        <v>4000</v>
      </c>
      <c r="E10" s="3">
        <f>D10*B10</f>
        <v>12000</v>
      </c>
      <c r="F10" s="11" t="s">
        <v>123</v>
      </c>
      <c r="G10" s="2">
        <v>3</v>
      </c>
      <c r="H10" s="2"/>
      <c r="I10" s="60">
        <v>4000</v>
      </c>
      <c r="J10" s="3">
        <f>G10*I10</f>
        <v>12000</v>
      </c>
      <c r="K10" s="11"/>
    </row>
    <row r="11" spans="1:11" x14ac:dyDescent="0.3">
      <c r="A11" s="5" t="s">
        <v>75</v>
      </c>
      <c r="B11" s="2">
        <v>1</v>
      </c>
      <c r="C11" s="2"/>
      <c r="D11" s="60">
        <v>1140</v>
      </c>
      <c r="E11" s="3">
        <f>D11*B11</f>
        <v>1140</v>
      </c>
      <c r="F11" s="11"/>
      <c r="G11" s="2">
        <v>1</v>
      </c>
      <c r="H11" s="2"/>
      <c r="I11" s="60">
        <v>1140</v>
      </c>
      <c r="J11" s="3">
        <f>G11*I11</f>
        <v>1140</v>
      </c>
      <c r="K11" s="11"/>
    </row>
    <row r="12" spans="1:11" x14ac:dyDescent="0.3">
      <c r="A12" s="5" t="s">
        <v>113</v>
      </c>
      <c r="B12" s="2">
        <v>3</v>
      </c>
      <c r="C12" s="2"/>
      <c r="D12" s="60">
        <v>4000</v>
      </c>
      <c r="E12" s="3">
        <f>D12*B12</f>
        <v>12000</v>
      </c>
      <c r="F12" s="11" t="s">
        <v>124</v>
      </c>
      <c r="G12" s="2">
        <v>3</v>
      </c>
      <c r="H12" s="2"/>
      <c r="I12" s="60"/>
      <c r="J12" s="3"/>
      <c r="K12" s="11"/>
    </row>
    <row r="13" spans="1:11" x14ac:dyDescent="0.3">
      <c r="A13" s="5" t="s">
        <v>114</v>
      </c>
      <c r="B13" s="2">
        <v>1</v>
      </c>
      <c r="C13" s="2"/>
      <c r="D13" s="60">
        <v>1200</v>
      </c>
      <c r="E13" s="3">
        <f>D13*B13</f>
        <v>1200</v>
      </c>
      <c r="F13" s="11"/>
      <c r="G13" s="2">
        <v>1</v>
      </c>
      <c r="H13" s="2"/>
      <c r="I13" s="60"/>
      <c r="J13" s="3"/>
      <c r="K13" s="11"/>
    </row>
    <row r="14" spans="1:11" x14ac:dyDescent="0.3">
      <c r="A14" s="5" t="s">
        <v>115</v>
      </c>
      <c r="B14" s="2"/>
      <c r="C14" s="2"/>
      <c r="D14" s="60"/>
      <c r="E14" s="3"/>
      <c r="F14" s="11"/>
      <c r="G14" s="2">
        <v>0</v>
      </c>
      <c r="H14" s="2"/>
      <c r="I14" s="60"/>
      <c r="J14" s="3"/>
      <c r="K14" s="11"/>
    </row>
    <row r="15" spans="1:11" x14ac:dyDescent="0.3">
      <c r="A15" s="5" t="s">
        <v>116</v>
      </c>
      <c r="B15" s="2"/>
      <c r="C15" s="2"/>
      <c r="D15" s="60"/>
      <c r="E15" s="3"/>
      <c r="F15" s="11"/>
      <c r="G15" s="2"/>
      <c r="H15" s="2"/>
      <c r="I15" s="60"/>
      <c r="J15" s="3"/>
      <c r="K15" s="11"/>
    </row>
    <row r="16" spans="1:11" x14ac:dyDescent="0.3">
      <c r="A16" s="5" t="s">
        <v>79</v>
      </c>
      <c r="B16" s="2"/>
      <c r="C16" s="2"/>
      <c r="D16" s="60"/>
      <c r="E16" s="3"/>
      <c r="F16" s="11"/>
      <c r="G16" s="2"/>
      <c r="H16" s="2"/>
      <c r="I16" s="60"/>
      <c r="J16" s="3"/>
      <c r="K16" s="11"/>
    </row>
    <row r="17" spans="1:11" x14ac:dyDescent="0.3">
      <c r="A17" s="5" t="s">
        <v>80</v>
      </c>
      <c r="B17" s="2"/>
      <c r="C17" s="2"/>
      <c r="D17" s="60"/>
      <c r="E17" s="3">
        <f t="shared" ref="E17" si="0">B17*C17</f>
        <v>0</v>
      </c>
      <c r="F17" s="11"/>
      <c r="G17" s="2"/>
      <c r="H17" s="2"/>
      <c r="I17" s="60"/>
      <c r="J17" s="3">
        <f t="shared" ref="J17" si="1">G17*H17</f>
        <v>0</v>
      </c>
      <c r="K17" s="11"/>
    </row>
    <row r="18" spans="1:11" x14ac:dyDescent="0.3">
      <c r="A18" s="35" t="s">
        <v>8</v>
      </c>
      <c r="B18" s="26"/>
      <c r="C18" s="26"/>
      <c r="D18" s="62"/>
      <c r="E18" s="27">
        <f>SUM(E19:E19)</f>
        <v>0</v>
      </c>
      <c r="F18" s="25"/>
      <c r="G18" s="47"/>
      <c r="H18" s="47"/>
      <c r="I18" s="69"/>
      <c r="J18" s="48">
        <f>SUM(J19:J19)</f>
        <v>0</v>
      </c>
      <c r="K18" s="46"/>
    </row>
    <row r="19" spans="1:11" x14ac:dyDescent="0.3">
      <c r="A19" s="5"/>
      <c r="B19" s="6"/>
      <c r="C19" s="6"/>
      <c r="D19" s="63"/>
      <c r="E19" s="7">
        <f>B19*C19</f>
        <v>0</v>
      </c>
      <c r="F19" s="11"/>
      <c r="G19" s="6"/>
      <c r="H19" s="6"/>
      <c r="I19" s="63"/>
      <c r="J19" s="7">
        <f>G19*H19</f>
        <v>0</v>
      </c>
      <c r="K19" s="11"/>
    </row>
    <row r="20" spans="1:11" ht="19.5" customHeight="1" x14ac:dyDescent="0.3">
      <c r="A20" s="36" t="s">
        <v>6</v>
      </c>
      <c r="B20" s="28"/>
      <c r="C20" s="28"/>
      <c r="D20" s="64"/>
      <c r="E20" s="29">
        <f>E21+E22</f>
        <v>7000</v>
      </c>
      <c r="F20" s="25"/>
      <c r="G20" s="49"/>
      <c r="H20" s="49"/>
      <c r="I20" s="70"/>
      <c r="J20" s="50">
        <f>SUM(J22:J22)</f>
        <v>1500</v>
      </c>
      <c r="K20" s="46"/>
    </row>
    <row r="21" spans="1:11" ht="19.5" customHeight="1" x14ac:dyDescent="0.3">
      <c r="A21" s="74" t="s">
        <v>130</v>
      </c>
      <c r="B21" s="75">
        <v>1</v>
      </c>
      <c r="C21" s="75"/>
      <c r="D21" s="76">
        <v>2000</v>
      </c>
      <c r="E21" s="77">
        <f>B21*D21</f>
        <v>2000</v>
      </c>
      <c r="F21" s="22"/>
      <c r="G21" s="78">
        <v>1</v>
      </c>
      <c r="H21" s="78"/>
      <c r="I21" s="79"/>
      <c r="J21" s="80">
        <v>1625</v>
      </c>
      <c r="K21" s="46" t="s">
        <v>132</v>
      </c>
    </row>
    <row r="22" spans="1:11" ht="15" thickBot="1" x14ac:dyDescent="0.35">
      <c r="A22" s="5" t="s">
        <v>73</v>
      </c>
      <c r="B22" s="2">
        <v>1</v>
      </c>
      <c r="C22" s="2">
        <v>5000</v>
      </c>
      <c r="D22" s="60"/>
      <c r="E22" s="3">
        <f>B22*C22</f>
        <v>5000</v>
      </c>
      <c r="F22" s="11"/>
      <c r="G22" s="2">
        <v>1</v>
      </c>
      <c r="H22" s="2"/>
      <c r="I22" s="60">
        <v>1500</v>
      </c>
      <c r="J22" s="3">
        <f>G22*I22</f>
        <v>1500</v>
      </c>
      <c r="K22" s="11" t="s">
        <v>127</v>
      </c>
    </row>
    <row r="23" spans="1:11" ht="17.399999999999999" thickBot="1" x14ac:dyDescent="0.35">
      <c r="A23" s="37" t="s">
        <v>3</v>
      </c>
      <c r="B23" s="30"/>
      <c r="C23" s="30"/>
      <c r="D23" s="31"/>
      <c r="E23" s="31">
        <f>SUM(E5,E9,E18,E20)</f>
        <v>132340</v>
      </c>
      <c r="F23" s="32"/>
      <c r="G23" s="51"/>
      <c r="H23" s="51"/>
      <c r="I23" s="52"/>
      <c r="J23" s="52">
        <f>SUM(J5,J9,J18,J20)</f>
        <v>95640</v>
      </c>
      <c r="K23" s="53"/>
    </row>
    <row r="24" spans="1:11" ht="15" thickBot="1" x14ac:dyDescent="0.35"/>
    <row r="25" spans="1:11" x14ac:dyDescent="0.3">
      <c r="A25" s="98" t="s">
        <v>38</v>
      </c>
      <c r="B25" s="99"/>
      <c r="C25" s="99"/>
      <c r="D25" s="99"/>
      <c r="E25" s="99"/>
      <c r="F25" s="99"/>
      <c r="G25" s="99"/>
      <c r="H25" s="99"/>
      <c r="I25" s="99"/>
      <c r="J25" s="99"/>
      <c r="K25" s="100"/>
    </row>
    <row r="26" spans="1:11" ht="15" thickBot="1" x14ac:dyDescent="0.35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3"/>
    </row>
    <row r="27" spans="1:11" ht="17.399999999999999" thickBot="1" x14ac:dyDescent="0.35">
      <c r="A27" s="104" t="s">
        <v>4</v>
      </c>
      <c r="B27" s="106" t="s">
        <v>41</v>
      </c>
      <c r="C27" s="106"/>
      <c r="D27" s="106"/>
      <c r="E27" s="106"/>
      <c r="F27" s="107"/>
      <c r="G27" s="108" t="s">
        <v>42</v>
      </c>
      <c r="H27" s="108"/>
      <c r="I27" s="108"/>
      <c r="J27" s="108"/>
      <c r="K27" s="109"/>
    </row>
    <row r="28" spans="1:11" ht="28.2" thickBot="1" x14ac:dyDescent="0.35">
      <c r="A28" s="105"/>
      <c r="B28" s="15" t="s">
        <v>81</v>
      </c>
      <c r="C28" s="15" t="s">
        <v>1</v>
      </c>
      <c r="D28" s="16" t="s">
        <v>83</v>
      </c>
      <c r="E28" s="16" t="s">
        <v>10</v>
      </c>
      <c r="F28" s="17" t="s">
        <v>2</v>
      </c>
      <c r="G28" s="12" t="s">
        <v>81</v>
      </c>
      <c r="H28" s="12" t="s">
        <v>1</v>
      </c>
      <c r="I28" s="13" t="s">
        <v>83</v>
      </c>
      <c r="J28" s="13" t="s">
        <v>13</v>
      </c>
      <c r="K28" s="14" t="s">
        <v>2</v>
      </c>
    </row>
    <row r="29" spans="1:11" ht="20.25" customHeight="1" x14ac:dyDescent="0.3">
      <c r="A29" s="33" t="s">
        <v>7</v>
      </c>
      <c r="B29" s="18"/>
      <c r="C29" s="18"/>
      <c r="D29" s="59"/>
      <c r="E29" s="19">
        <f>E30+E31+E32</f>
        <v>99000</v>
      </c>
      <c r="F29" s="20"/>
      <c r="G29" s="38"/>
      <c r="H29" s="38"/>
      <c r="I29" s="66"/>
      <c r="J29" s="39">
        <f>J30+J31+J32</f>
        <v>90000</v>
      </c>
      <c r="K29" s="40"/>
    </row>
    <row r="30" spans="1:11" x14ac:dyDescent="0.3">
      <c r="A30" s="54" t="s">
        <v>70</v>
      </c>
      <c r="B30" s="55">
        <v>3</v>
      </c>
      <c r="C30" s="55">
        <v>28</v>
      </c>
      <c r="D30" s="71">
        <v>600</v>
      </c>
      <c r="E30" s="56">
        <f>D30*C30*B30</f>
        <v>50400</v>
      </c>
      <c r="F30" s="22"/>
      <c r="G30" s="57">
        <v>3</v>
      </c>
      <c r="H30" s="57">
        <v>28</v>
      </c>
      <c r="I30" s="72">
        <v>600</v>
      </c>
      <c r="J30" s="42">
        <f>I30*H30*G30</f>
        <v>50400</v>
      </c>
      <c r="K30" s="43"/>
    </row>
    <row r="31" spans="1:11" x14ac:dyDescent="0.3">
      <c r="A31" s="1" t="s">
        <v>71</v>
      </c>
      <c r="B31" s="2">
        <v>3</v>
      </c>
      <c r="C31" s="2">
        <v>25</v>
      </c>
      <c r="D31" s="60">
        <v>600</v>
      </c>
      <c r="E31" s="3">
        <f>D31*C31*B31</f>
        <v>45000</v>
      </c>
      <c r="F31" s="11"/>
      <c r="G31" s="2">
        <v>3</v>
      </c>
      <c r="H31" s="2">
        <v>20</v>
      </c>
      <c r="I31" s="60">
        <v>600</v>
      </c>
      <c r="J31" s="3">
        <f>I31*H31*G31</f>
        <v>36000</v>
      </c>
      <c r="K31" s="11"/>
    </row>
    <row r="32" spans="1:11" x14ac:dyDescent="0.3">
      <c r="A32" s="1" t="s">
        <v>72</v>
      </c>
      <c r="B32" s="2">
        <v>3</v>
      </c>
      <c r="C32" s="2">
        <v>2</v>
      </c>
      <c r="D32" s="60">
        <v>600</v>
      </c>
      <c r="E32" s="3">
        <f>D32*C32*B32</f>
        <v>3600</v>
      </c>
      <c r="F32" s="11"/>
      <c r="G32" s="2">
        <v>3</v>
      </c>
      <c r="H32" s="2">
        <v>2</v>
      </c>
      <c r="I32" s="60">
        <v>600</v>
      </c>
      <c r="J32" s="3">
        <f>I32*H32*G32</f>
        <v>3600</v>
      </c>
      <c r="K32" s="11"/>
    </row>
    <row r="33" spans="1:11" x14ac:dyDescent="0.3">
      <c r="A33" s="1" t="s">
        <v>128</v>
      </c>
      <c r="B33" s="2">
        <v>4</v>
      </c>
      <c r="C33" s="2">
        <v>2</v>
      </c>
      <c r="D33" s="60"/>
      <c r="E33" s="3">
        <v>7500</v>
      </c>
      <c r="F33" s="11"/>
      <c r="G33" s="2">
        <v>4</v>
      </c>
      <c r="H33" s="2">
        <v>2</v>
      </c>
      <c r="I33" s="60"/>
      <c r="J33" s="3">
        <v>7810</v>
      </c>
      <c r="K33" s="11" t="s">
        <v>131</v>
      </c>
    </row>
    <row r="34" spans="1:11" ht="19.5" customHeight="1" x14ac:dyDescent="0.3">
      <c r="A34" s="34" t="s">
        <v>5</v>
      </c>
      <c r="B34" s="23"/>
      <c r="C34" s="23"/>
      <c r="D34" s="61"/>
      <c r="E34" s="24">
        <f>SUM(E35:E42)</f>
        <v>83140</v>
      </c>
      <c r="F34" s="25"/>
      <c r="G34" s="44"/>
      <c r="H34" s="44"/>
      <c r="I34" s="68"/>
      <c r="J34" s="45">
        <f>SUM(J35:J42)</f>
        <v>83451</v>
      </c>
      <c r="K34" s="46"/>
    </row>
    <row r="35" spans="1:11" x14ac:dyDescent="0.3">
      <c r="A35" s="5" t="s">
        <v>74</v>
      </c>
      <c r="B35" s="2">
        <v>3</v>
      </c>
      <c r="C35" s="2"/>
      <c r="D35" s="60">
        <v>4000</v>
      </c>
      <c r="E35" s="3">
        <f t="shared" ref="E35:E40" si="2">D35*B35</f>
        <v>12000</v>
      </c>
      <c r="F35" s="11" t="s">
        <v>123</v>
      </c>
      <c r="G35" s="2">
        <v>3.75</v>
      </c>
      <c r="H35" s="2"/>
      <c r="I35" s="60">
        <v>4000</v>
      </c>
      <c r="J35" s="3">
        <f>G35*I35</f>
        <v>15000</v>
      </c>
      <c r="K35" s="11" t="s">
        <v>184</v>
      </c>
    </row>
    <row r="36" spans="1:11" x14ac:dyDescent="0.3">
      <c r="A36" s="5" t="s">
        <v>75</v>
      </c>
      <c r="B36" s="2">
        <v>1</v>
      </c>
      <c r="C36" s="2"/>
      <c r="D36" s="60">
        <v>1140</v>
      </c>
      <c r="E36" s="3">
        <f t="shared" si="2"/>
        <v>1140</v>
      </c>
      <c r="F36" s="11"/>
      <c r="G36" s="2">
        <v>1</v>
      </c>
      <c r="H36" s="2"/>
      <c r="I36" s="60">
        <v>1140</v>
      </c>
      <c r="J36" s="3">
        <f>I36*G36</f>
        <v>1140</v>
      </c>
      <c r="K36" s="11"/>
    </row>
    <row r="37" spans="1:11" x14ac:dyDescent="0.3">
      <c r="A37" s="5" t="s">
        <v>113</v>
      </c>
      <c r="B37" s="2">
        <v>3</v>
      </c>
      <c r="C37" s="2"/>
      <c r="D37" s="60">
        <v>4000</v>
      </c>
      <c r="E37" s="3">
        <f t="shared" si="2"/>
        <v>12000</v>
      </c>
      <c r="F37" s="11" t="s">
        <v>124</v>
      </c>
      <c r="G37" s="2">
        <v>1</v>
      </c>
      <c r="H37" s="2"/>
      <c r="I37" s="60"/>
      <c r="J37" s="3"/>
      <c r="K37" s="11"/>
    </row>
    <row r="38" spans="1:11" x14ac:dyDescent="0.3">
      <c r="A38" s="5" t="s">
        <v>114</v>
      </c>
      <c r="B38" s="2">
        <v>1</v>
      </c>
      <c r="C38" s="2"/>
      <c r="D38" s="60">
        <v>1200</v>
      </c>
      <c r="E38" s="3">
        <f t="shared" si="2"/>
        <v>1200</v>
      </c>
      <c r="F38" s="11"/>
      <c r="G38" s="2"/>
      <c r="H38" s="2"/>
      <c r="I38" s="60"/>
      <c r="J38" s="3"/>
      <c r="K38" s="11"/>
    </row>
    <row r="39" spans="1:11" x14ac:dyDescent="0.3">
      <c r="A39" s="5" t="s">
        <v>115</v>
      </c>
      <c r="B39" s="2">
        <v>3</v>
      </c>
      <c r="C39" s="2"/>
      <c r="D39" s="60">
        <v>15600</v>
      </c>
      <c r="E39" s="3">
        <f t="shared" si="2"/>
        <v>46800</v>
      </c>
      <c r="F39" s="11" t="s">
        <v>126</v>
      </c>
      <c r="G39" s="2">
        <v>1</v>
      </c>
      <c r="H39" s="2"/>
      <c r="I39" s="60">
        <v>43733</v>
      </c>
      <c r="J39" s="3">
        <f>G39*I39</f>
        <v>43733</v>
      </c>
      <c r="K39" s="11"/>
    </row>
    <row r="40" spans="1:11" x14ac:dyDescent="0.3">
      <c r="A40" s="5" t="s">
        <v>116</v>
      </c>
      <c r="B40" s="2">
        <v>1</v>
      </c>
      <c r="C40" s="2"/>
      <c r="D40" s="60">
        <v>10000</v>
      </c>
      <c r="E40" s="3">
        <f t="shared" si="2"/>
        <v>10000</v>
      </c>
      <c r="F40" s="11"/>
      <c r="G40" s="2">
        <v>1</v>
      </c>
      <c r="H40" s="2"/>
      <c r="I40" s="60">
        <v>3296</v>
      </c>
      <c r="J40" s="3">
        <v>8578</v>
      </c>
      <c r="K40" s="11" t="s">
        <v>129</v>
      </c>
    </row>
    <row r="41" spans="1:11" x14ac:dyDescent="0.3">
      <c r="A41" s="5" t="s">
        <v>79</v>
      </c>
      <c r="B41" s="2">
        <v>3</v>
      </c>
      <c r="C41" s="2"/>
      <c r="D41" s="60">
        <v>5000</v>
      </c>
      <c r="E41" s="3">
        <f>B41*C41</f>
        <v>0</v>
      </c>
      <c r="F41" s="11" t="s">
        <v>125</v>
      </c>
      <c r="G41" s="2">
        <v>3</v>
      </c>
      <c r="H41" s="2"/>
      <c r="I41" s="60">
        <v>5000</v>
      </c>
      <c r="J41" s="3">
        <f>I41*G41</f>
        <v>15000</v>
      </c>
      <c r="K41" s="11"/>
    </row>
    <row r="42" spans="1:11" x14ac:dyDescent="0.3">
      <c r="A42" s="5" t="s">
        <v>80</v>
      </c>
      <c r="B42" s="2">
        <v>1</v>
      </c>
      <c r="C42" s="2"/>
      <c r="D42" s="60">
        <v>2400</v>
      </c>
      <c r="E42" s="3">
        <f t="shared" ref="E42" si="3">B42*C42</f>
        <v>0</v>
      </c>
      <c r="F42" s="11"/>
      <c r="G42" s="2"/>
      <c r="H42" s="2"/>
      <c r="I42" s="60"/>
      <c r="J42" s="3">
        <f t="shared" ref="J42" si="4">G42*H42</f>
        <v>0</v>
      </c>
      <c r="K42" s="11"/>
    </row>
    <row r="43" spans="1:11" x14ac:dyDescent="0.3">
      <c r="A43" s="35" t="s">
        <v>8</v>
      </c>
      <c r="B43" s="26"/>
      <c r="C43" s="26"/>
      <c r="D43" s="62"/>
      <c r="E43" s="27">
        <f>SUM(E44:E44)</f>
        <v>0</v>
      </c>
      <c r="F43" s="25"/>
      <c r="G43" s="47"/>
      <c r="H43" s="47"/>
      <c r="I43" s="69"/>
      <c r="J43" s="48">
        <f>SUM(J44:J44)</f>
        <v>0</v>
      </c>
      <c r="K43" s="46"/>
    </row>
    <row r="44" spans="1:11" x14ac:dyDescent="0.3">
      <c r="A44" s="5"/>
      <c r="B44" s="6"/>
      <c r="C44" s="6"/>
      <c r="D44" s="63"/>
      <c r="E44" s="7">
        <f>B44*C44</f>
        <v>0</v>
      </c>
      <c r="F44" s="11"/>
      <c r="G44" s="6"/>
      <c r="H44" s="6"/>
      <c r="I44" s="63"/>
      <c r="J44" s="7">
        <f>G44*H44</f>
        <v>0</v>
      </c>
      <c r="K44" s="11"/>
    </row>
    <row r="45" spans="1:11" ht="18" customHeight="1" x14ac:dyDescent="0.3">
      <c r="A45" s="36" t="s">
        <v>6</v>
      </c>
      <c r="B45" s="28"/>
      <c r="C45" s="28"/>
      <c r="D45" s="64"/>
      <c r="E45" s="29">
        <f>SUM(E46:E46)</f>
        <v>5000</v>
      </c>
      <c r="F45" s="25"/>
      <c r="G45" s="49"/>
      <c r="H45" s="49"/>
      <c r="I45" s="70"/>
      <c r="J45" s="50">
        <f>SUM(J46:J46)</f>
        <v>0</v>
      </c>
      <c r="K45" s="46"/>
    </row>
    <row r="46" spans="1:11" x14ac:dyDescent="0.3">
      <c r="A46" s="5" t="s">
        <v>73</v>
      </c>
      <c r="B46" s="2">
        <v>1</v>
      </c>
      <c r="C46" s="2"/>
      <c r="D46" s="60">
        <v>5000</v>
      </c>
      <c r="E46" s="3">
        <f>D46*B46</f>
        <v>5000</v>
      </c>
      <c r="F46" s="11"/>
      <c r="G46" s="2"/>
      <c r="H46" s="2"/>
      <c r="I46" s="60"/>
      <c r="J46" s="3">
        <f t="shared" ref="J46" si="5">G46*H46</f>
        <v>0</v>
      </c>
      <c r="K46" s="11"/>
    </row>
    <row r="47" spans="1:11" ht="15" thickBot="1" x14ac:dyDescent="0.35">
      <c r="A47" s="81" t="s">
        <v>133</v>
      </c>
      <c r="B47" s="82"/>
      <c r="C47" s="82"/>
      <c r="D47" s="83"/>
      <c r="E47" s="84"/>
      <c r="F47" s="85"/>
      <c r="G47" s="82">
        <v>1</v>
      </c>
      <c r="H47" s="82"/>
      <c r="I47" s="83">
        <v>8200</v>
      </c>
      <c r="J47" s="84">
        <f>G47*I47</f>
        <v>8200</v>
      </c>
      <c r="K47" s="85" t="s">
        <v>134</v>
      </c>
    </row>
    <row r="48" spans="1:11" ht="17.399999999999999" thickBot="1" x14ac:dyDescent="0.35">
      <c r="A48" s="37" t="s">
        <v>3</v>
      </c>
      <c r="B48" s="30"/>
      <c r="C48" s="30"/>
      <c r="D48" s="31"/>
      <c r="E48" s="31">
        <f>SUM(E29,E34,E43,E45)</f>
        <v>187140</v>
      </c>
      <c r="F48" s="32"/>
      <c r="G48" s="51"/>
      <c r="H48" s="51"/>
      <c r="I48" s="52"/>
      <c r="J48" s="52">
        <f>SUM(J29,J34,J43,J45)</f>
        <v>173451</v>
      </c>
      <c r="K48" s="53"/>
    </row>
    <row r="49" spans="1:11" ht="15" thickBot="1" x14ac:dyDescent="0.35"/>
    <row r="50" spans="1:11" x14ac:dyDescent="0.3">
      <c r="A50" s="98" t="s">
        <v>38</v>
      </c>
      <c r="B50" s="99"/>
      <c r="C50" s="99"/>
      <c r="D50" s="99"/>
      <c r="E50" s="99"/>
      <c r="F50" s="99"/>
      <c r="G50" s="99"/>
      <c r="H50" s="99"/>
      <c r="I50" s="99"/>
      <c r="J50" s="99"/>
      <c r="K50" s="100"/>
    </row>
    <row r="51" spans="1:11" ht="15" thickBot="1" x14ac:dyDescent="0.35">
      <c r="A51" s="101"/>
      <c r="B51" s="102"/>
      <c r="C51" s="102"/>
      <c r="D51" s="102"/>
      <c r="E51" s="102"/>
      <c r="F51" s="102"/>
      <c r="G51" s="102"/>
      <c r="H51" s="102"/>
      <c r="I51" s="102"/>
      <c r="J51" s="102"/>
      <c r="K51" s="103"/>
    </row>
    <row r="52" spans="1:11" ht="17.399999999999999" thickBot="1" x14ac:dyDescent="0.35">
      <c r="A52" s="104" t="s">
        <v>4</v>
      </c>
      <c r="B52" s="106" t="s">
        <v>43</v>
      </c>
      <c r="C52" s="106"/>
      <c r="D52" s="106"/>
      <c r="E52" s="106"/>
      <c r="F52" s="107"/>
      <c r="G52" s="108" t="s">
        <v>44</v>
      </c>
      <c r="H52" s="108"/>
      <c r="I52" s="108"/>
      <c r="J52" s="108"/>
      <c r="K52" s="109"/>
    </row>
    <row r="53" spans="1:11" ht="28.2" thickBot="1" x14ac:dyDescent="0.35">
      <c r="A53" s="105"/>
      <c r="B53" s="15" t="s">
        <v>81</v>
      </c>
      <c r="C53" s="15" t="s">
        <v>1</v>
      </c>
      <c r="D53" s="16" t="s">
        <v>83</v>
      </c>
      <c r="E53" s="16" t="s">
        <v>10</v>
      </c>
      <c r="F53" s="17" t="s">
        <v>2</v>
      </c>
      <c r="G53" s="12" t="s">
        <v>81</v>
      </c>
      <c r="H53" s="12" t="s">
        <v>1</v>
      </c>
      <c r="I53" s="13" t="s">
        <v>83</v>
      </c>
      <c r="J53" s="13" t="s">
        <v>13</v>
      </c>
      <c r="K53" s="14" t="s">
        <v>2</v>
      </c>
    </row>
    <row r="54" spans="1:11" x14ac:dyDescent="0.3">
      <c r="A54" s="33" t="s">
        <v>7</v>
      </c>
      <c r="B54" s="18"/>
      <c r="C54" s="18"/>
      <c r="D54" s="59"/>
      <c r="E54" s="19">
        <f>E55+E56+E57</f>
        <v>99000</v>
      </c>
      <c r="F54" s="20"/>
      <c r="G54" s="38"/>
      <c r="H54" s="38"/>
      <c r="I54" s="66"/>
      <c r="J54" s="39"/>
      <c r="K54" s="40"/>
    </row>
    <row r="55" spans="1:11" x14ac:dyDescent="0.3">
      <c r="A55" s="54" t="s">
        <v>70</v>
      </c>
      <c r="B55" s="55">
        <v>3</v>
      </c>
      <c r="C55" s="55">
        <v>28</v>
      </c>
      <c r="D55" s="71">
        <v>600</v>
      </c>
      <c r="E55" s="56">
        <f>D55*C55*B55</f>
        <v>50400</v>
      </c>
      <c r="F55" s="22"/>
      <c r="G55" s="41">
        <v>3</v>
      </c>
      <c r="H55" s="41">
        <v>22</v>
      </c>
      <c r="I55" s="67">
        <v>600</v>
      </c>
      <c r="J55" s="42">
        <v>37200</v>
      </c>
      <c r="K55" s="43" t="s">
        <v>187</v>
      </c>
    </row>
    <row r="56" spans="1:11" x14ac:dyDescent="0.3">
      <c r="A56" s="1" t="s">
        <v>71</v>
      </c>
      <c r="B56" s="2">
        <v>3</v>
      </c>
      <c r="C56" s="2">
        <v>25</v>
      </c>
      <c r="D56" s="60">
        <v>600</v>
      </c>
      <c r="E56" s="3">
        <f>D56*C56*B56</f>
        <v>45000</v>
      </c>
      <c r="F56" s="11"/>
      <c r="G56" s="2">
        <v>3</v>
      </c>
      <c r="H56" s="2">
        <v>16</v>
      </c>
      <c r="I56" s="60">
        <v>600</v>
      </c>
      <c r="J56" s="3">
        <v>27600</v>
      </c>
      <c r="K56" s="11" t="s">
        <v>188</v>
      </c>
    </row>
    <row r="57" spans="1:11" x14ac:dyDescent="0.3">
      <c r="A57" s="1" t="s">
        <v>72</v>
      </c>
      <c r="B57" s="2">
        <v>3</v>
      </c>
      <c r="C57" s="2">
        <v>2</v>
      </c>
      <c r="D57" s="60">
        <v>600</v>
      </c>
      <c r="E57" s="3">
        <f>D57*C57*B57</f>
        <v>3600</v>
      </c>
      <c r="F57" s="11"/>
      <c r="G57" s="2">
        <v>3</v>
      </c>
      <c r="H57" s="2">
        <v>2</v>
      </c>
      <c r="I57" s="60">
        <v>600</v>
      </c>
      <c r="J57" s="3">
        <f>I57*H57*G57</f>
        <v>3600</v>
      </c>
      <c r="K57" s="11"/>
    </row>
    <row r="58" spans="1:11" x14ac:dyDescent="0.3">
      <c r="A58" s="34" t="s">
        <v>5</v>
      </c>
      <c r="B58" s="23"/>
      <c r="C58" s="23"/>
      <c r="D58" s="61"/>
      <c r="E58" s="24">
        <f>SUM(E59:E66)</f>
        <v>26340</v>
      </c>
      <c r="F58" s="25"/>
      <c r="G58" s="44"/>
      <c r="H58" s="44"/>
      <c r="I58" s="68"/>
      <c r="J58" s="45">
        <f>SUM(J59:J66)</f>
        <v>0</v>
      </c>
      <c r="K58" s="46"/>
    </row>
    <row r="59" spans="1:11" x14ac:dyDescent="0.3">
      <c r="A59" s="5" t="s">
        <v>74</v>
      </c>
      <c r="B59" s="2">
        <v>3</v>
      </c>
      <c r="C59" s="2"/>
      <c r="D59" s="60">
        <v>4000</v>
      </c>
      <c r="E59" s="3">
        <f>D59*B59</f>
        <v>12000</v>
      </c>
      <c r="F59" s="11" t="s">
        <v>123</v>
      </c>
      <c r="G59" s="2">
        <v>1</v>
      </c>
      <c r="H59" s="2"/>
      <c r="I59" s="60"/>
      <c r="J59" s="3"/>
      <c r="K59" s="11"/>
    </row>
    <row r="60" spans="1:11" x14ac:dyDescent="0.3">
      <c r="A60" s="5" t="s">
        <v>75</v>
      </c>
      <c r="B60" s="2">
        <v>1</v>
      </c>
      <c r="C60" s="2"/>
      <c r="D60" s="60">
        <v>1140</v>
      </c>
      <c r="E60" s="3">
        <f>D60*B60</f>
        <v>1140</v>
      </c>
      <c r="F60" s="11"/>
      <c r="G60" s="2">
        <v>0</v>
      </c>
      <c r="H60" s="2"/>
      <c r="I60" s="60"/>
      <c r="J60" s="3">
        <f t="shared" ref="J60" si="6">G60*H60</f>
        <v>0</v>
      </c>
      <c r="K60" s="11"/>
    </row>
    <row r="61" spans="1:11" x14ac:dyDescent="0.3">
      <c r="A61" s="5" t="s">
        <v>113</v>
      </c>
      <c r="B61" s="2">
        <v>3</v>
      </c>
      <c r="C61" s="2"/>
      <c r="D61" s="60">
        <v>4000</v>
      </c>
      <c r="E61" s="3">
        <f>D61*B61</f>
        <v>12000</v>
      </c>
      <c r="F61" s="11" t="s">
        <v>124</v>
      </c>
      <c r="G61" s="2"/>
      <c r="H61" s="2"/>
      <c r="I61" s="60"/>
      <c r="J61" s="3"/>
      <c r="K61" s="11"/>
    </row>
    <row r="62" spans="1:11" x14ac:dyDescent="0.3">
      <c r="A62" s="5" t="s">
        <v>114</v>
      </c>
      <c r="B62" s="2">
        <v>1</v>
      </c>
      <c r="C62" s="2"/>
      <c r="D62" s="60">
        <v>1200</v>
      </c>
      <c r="E62" s="3">
        <f>D62*B62</f>
        <v>1200</v>
      </c>
      <c r="F62" s="11"/>
      <c r="G62" s="2">
        <v>1</v>
      </c>
      <c r="H62" s="2"/>
      <c r="I62" s="60"/>
      <c r="J62" s="3"/>
      <c r="K62" s="11"/>
    </row>
    <row r="63" spans="1:11" x14ac:dyDescent="0.3">
      <c r="A63" s="5" t="s">
        <v>115</v>
      </c>
      <c r="B63" s="2">
        <v>1</v>
      </c>
      <c r="C63" s="2"/>
      <c r="D63" s="60"/>
      <c r="E63" s="3"/>
      <c r="F63" s="11"/>
      <c r="G63" s="2">
        <v>1</v>
      </c>
      <c r="H63" s="2"/>
      <c r="I63" s="60"/>
      <c r="J63" s="3"/>
      <c r="K63" s="11"/>
    </row>
    <row r="64" spans="1:11" x14ac:dyDescent="0.3">
      <c r="A64" s="5" t="s">
        <v>116</v>
      </c>
      <c r="B64" s="2"/>
      <c r="C64" s="2"/>
      <c r="D64" s="60"/>
      <c r="E64" s="3"/>
      <c r="F64" s="11"/>
      <c r="G64" s="2"/>
      <c r="H64" s="2"/>
      <c r="I64" s="60"/>
      <c r="J64" s="3"/>
      <c r="K64" s="11"/>
    </row>
    <row r="65" spans="1:11" x14ac:dyDescent="0.3">
      <c r="A65" s="5" t="s">
        <v>79</v>
      </c>
      <c r="B65" s="2">
        <v>0</v>
      </c>
      <c r="C65" s="2"/>
      <c r="D65" s="60"/>
      <c r="E65" s="3">
        <f>B65*C65</f>
        <v>0</v>
      </c>
      <c r="F65" s="11"/>
      <c r="G65" s="2">
        <v>0</v>
      </c>
      <c r="H65" s="2"/>
      <c r="I65" s="60"/>
      <c r="J65" s="3">
        <f>G65*H65</f>
        <v>0</v>
      </c>
      <c r="K65" s="11"/>
    </row>
    <row r="66" spans="1:11" x14ac:dyDescent="0.3">
      <c r="A66" s="5" t="s">
        <v>80</v>
      </c>
      <c r="B66" s="2"/>
      <c r="C66" s="2"/>
      <c r="D66" s="60"/>
      <c r="E66" s="3">
        <f t="shared" ref="E66" si="7">B66*C66</f>
        <v>0</v>
      </c>
      <c r="F66" s="11"/>
      <c r="G66" s="2"/>
      <c r="H66" s="2"/>
      <c r="I66" s="60"/>
      <c r="J66" s="3">
        <f t="shared" ref="J66" si="8">G66*H66</f>
        <v>0</v>
      </c>
      <c r="K66" s="11"/>
    </row>
    <row r="67" spans="1:11" x14ac:dyDescent="0.3">
      <c r="A67" s="35" t="s">
        <v>8</v>
      </c>
      <c r="B67" s="26"/>
      <c r="C67" s="26"/>
      <c r="D67" s="62"/>
      <c r="E67" s="27">
        <f>SUM(E68:E68)</f>
        <v>0</v>
      </c>
      <c r="F67" s="25"/>
      <c r="G67" s="47"/>
      <c r="H67" s="47"/>
      <c r="I67" s="69"/>
      <c r="J67" s="48">
        <f>SUM(J68:J68)</f>
        <v>0</v>
      </c>
      <c r="K67" s="46"/>
    </row>
    <row r="68" spans="1:11" x14ac:dyDescent="0.3">
      <c r="A68" s="5"/>
      <c r="B68" s="6"/>
      <c r="C68" s="6"/>
      <c r="D68" s="63"/>
      <c r="E68" s="7">
        <f>B68*C68</f>
        <v>0</v>
      </c>
      <c r="F68" s="11"/>
      <c r="G68" s="6"/>
      <c r="H68" s="6"/>
      <c r="I68" s="63"/>
      <c r="J68" s="7">
        <f>G68*H68</f>
        <v>0</v>
      </c>
      <c r="K68" s="11"/>
    </row>
    <row r="69" spans="1:11" x14ac:dyDescent="0.3">
      <c r="A69" s="36" t="s">
        <v>6</v>
      </c>
      <c r="B69" s="28"/>
      <c r="C69" s="28"/>
      <c r="D69" s="64"/>
      <c r="E69" s="29">
        <f>SUM(E70:E70)</f>
        <v>5000</v>
      </c>
      <c r="F69" s="25"/>
      <c r="G69" s="49"/>
      <c r="H69" s="49"/>
      <c r="I69" s="70"/>
      <c r="J69" s="50">
        <f>SUM(J70:J70)</f>
        <v>1500</v>
      </c>
      <c r="K69" s="46"/>
    </row>
    <row r="70" spans="1:11" ht="15" thickBot="1" x14ac:dyDescent="0.35">
      <c r="A70" s="5" t="s">
        <v>73</v>
      </c>
      <c r="B70" s="2">
        <v>1</v>
      </c>
      <c r="C70" s="2"/>
      <c r="D70" s="60">
        <v>5000</v>
      </c>
      <c r="E70" s="3">
        <f>B70*D70</f>
        <v>5000</v>
      </c>
      <c r="F70" s="11"/>
      <c r="G70" s="2">
        <v>1</v>
      </c>
      <c r="H70" s="2"/>
      <c r="I70" s="60">
        <v>1500</v>
      </c>
      <c r="J70" s="3">
        <f>G70*I70</f>
        <v>1500</v>
      </c>
      <c r="K70" s="11" t="s">
        <v>186</v>
      </c>
    </row>
    <row r="71" spans="1:11" ht="17.399999999999999" thickBot="1" x14ac:dyDescent="0.35">
      <c r="A71" s="37" t="s">
        <v>3</v>
      </c>
      <c r="B71" s="30"/>
      <c r="C71" s="30"/>
      <c r="D71" s="31"/>
      <c r="E71" s="31">
        <f>SUM(E54,E58,E67,E69)</f>
        <v>130340</v>
      </c>
      <c r="F71" s="32"/>
      <c r="G71" s="51"/>
      <c r="H71" s="51"/>
      <c r="I71" s="52"/>
      <c r="J71" s="52">
        <f>SUM(J54,J58,J67,J69)</f>
        <v>1500</v>
      </c>
      <c r="K71" s="53"/>
    </row>
    <row r="72" spans="1:11" ht="15" thickBot="1" x14ac:dyDescent="0.35"/>
    <row r="73" spans="1:11" x14ac:dyDescent="0.3">
      <c r="A73" s="98" t="s">
        <v>38</v>
      </c>
      <c r="B73" s="99"/>
      <c r="C73" s="99"/>
      <c r="D73" s="99"/>
      <c r="E73" s="99"/>
      <c r="F73" s="99"/>
      <c r="G73" s="99"/>
      <c r="H73" s="99"/>
      <c r="I73" s="99"/>
      <c r="J73" s="99"/>
      <c r="K73" s="100"/>
    </row>
    <row r="74" spans="1:11" ht="15" thickBot="1" x14ac:dyDescent="0.35">
      <c r="A74" s="101"/>
      <c r="B74" s="102"/>
      <c r="C74" s="102"/>
      <c r="D74" s="102"/>
      <c r="E74" s="102"/>
      <c r="F74" s="102"/>
      <c r="G74" s="102"/>
      <c r="H74" s="102"/>
      <c r="I74" s="102"/>
      <c r="J74" s="102"/>
      <c r="K74" s="103"/>
    </row>
    <row r="75" spans="1:11" ht="17.399999999999999" thickBot="1" x14ac:dyDescent="0.35">
      <c r="A75" s="104" t="s">
        <v>4</v>
      </c>
      <c r="B75" s="106" t="s">
        <v>45</v>
      </c>
      <c r="C75" s="106"/>
      <c r="D75" s="106"/>
      <c r="E75" s="106"/>
      <c r="F75" s="107"/>
      <c r="G75" s="108" t="s">
        <v>46</v>
      </c>
      <c r="H75" s="108"/>
      <c r="I75" s="108"/>
      <c r="J75" s="108"/>
      <c r="K75" s="109"/>
    </row>
    <row r="76" spans="1:11" ht="28.2" thickBot="1" x14ac:dyDescent="0.35">
      <c r="A76" s="105"/>
      <c r="B76" s="15" t="s">
        <v>81</v>
      </c>
      <c r="C76" s="15" t="s">
        <v>1</v>
      </c>
      <c r="D76" s="16" t="s">
        <v>83</v>
      </c>
      <c r="E76" s="16" t="s">
        <v>10</v>
      </c>
      <c r="F76" s="17" t="s">
        <v>2</v>
      </c>
      <c r="G76" s="12" t="s">
        <v>81</v>
      </c>
      <c r="H76" s="12" t="s">
        <v>1</v>
      </c>
      <c r="I76" s="13" t="s">
        <v>83</v>
      </c>
      <c r="J76" s="13" t="s">
        <v>13</v>
      </c>
      <c r="K76" s="14" t="s">
        <v>2</v>
      </c>
    </row>
    <row r="77" spans="1:11" ht="20.25" customHeight="1" x14ac:dyDescent="0.3">
      <c r="A77" s="33" t="s">
        <v>7</v>
      </c>
      <c r="B77" s="18"/>
      <c r="C77" s="18"/>
      <c r="D77" s="59"/>
      <c r="E77" s="19">
        <f>E78+E79+E80</f>
        <v>99000</v>
      </c>
      <c r="F77" s="20"/>
      <c r="G77" s="38"/>
      <c r="H77" s="38"/>
      <c r="I77" s="66"/>
      <c r="J77" s="39"/>
      <c r="K77" s="40"/>
    </row>
    <row r="78" spans="1:11" x14ac:dyDescent="0.3">
      <c r="A78" s="54" t="s">
        <v>70</v>
      </c>
      <c r="B78" s="55">
        <v>3</v>
      </c>
      <c r="C78" s="55">
        <v>28</v>
      </c>
      <c r="D78" s="71">
        <v>600</v>
      </c>
      <c r="E78" s="56">
        <f>D78*C78*B78</f>
        <v>50400</v>
      </c>
      <c r="F78" s="22"/>
      <c r="G78" s="41"/>
      <c r="H78" s="41"/>
      <c r="I78" s="67"/>
      <c r="J78" s="42"/>
      <c r="K78" s="43"/>
    </row>
    <row r="79" spans="1:11" x14ac:dyDescent="0.3">
      <c r="A79" s="1" t="s">
        <v>71</v>
      </c>
      <c r="B79" s="2">
        <v>3</v>
      </c>
      <c r="C79" s="2">
        <v>25</v>
      </c>
      <c r="D79" s="60">
        <v>600</v>
      </c>
      <c r="E79" s="3">
        <f>D79*C79*B79</f>
        <v>45000</v>
      </c>
      <c r="F79" s="11"/>
      <c r="G79" s="2"/>
      <c r="H79" s="2"/>
      <c r="I79" s="60"/>
      <c r="J79" s="3"/>
      <c r="K79" s="11"/>
    </row>
    <row r="80" spans="1:11" x14ac:dyDescent="0.3">
      <c r="A80" s="1" t="s">
        <v>72</v>
      </c>
      <c r="B80" s="2">
        <v>3</v>
      </c>
      <c r="C80" s="2">
        <v>2</v>
      </c>
      <c r="D80" s="60">
        <v>600</v>
      </c>
      <c r="E80" s="3">
        <f>D80*C80*B80</f>
        <v>3600</v>
      </c>
      <c r="F80" s="11"/>
      <c r="G80" s="2"/>
      <c r="H80" s="2"/>
      <c r="I80" s="60"/>
      <c r="J80" s="3"/>
      <c r="K80" s="11"/>
    </row>
    <row r="81" spans="1:11" ht="21.75" customHeight="1" x14ac:dyDescent="0.3">
      <c r="A81" s="34" t="s">
        <v>5</v>
      </c>
      <c r="B81" s="23"/>
      <c r="C81" s="23"/>
      <c r="D81" s="61"/>
      <c r="E81" s="24">
        <f>SUM(E82:E89)</f>
        <v>83140</v>
      </c>
      <c r="F81" s="25"/>
      <c r="G81" s="44"/>
      <c r="H81" s="44"/>
      <c r="I81" s="68"/>
      <c r="J81" s="45">
        <f>SUM(J82:J89)</f>
        <v>4520</v>
      </c>
      <c r="K81" s="46"/>
    </row>
    <row r="82" spans="1:11" x14ac:dyDescent="0.3">
      <c r="A82" s="5" t="s">
        <v>74</v>
      </c>
      <c r="B82" s="2">
        <v>3</v>
      </c>
      <c r="C82" s="2"/>
      <c r="D82" s="60">
        <v>4000</v>
      </c>
      <c r="E82" s="3">
        <f>D82*B82</f>
        <v>12000</v>
      </c>
      <c r="F82" s="11" t="s">
        <v>123</v>
      </c>
      <c r="G82" s="2">
        <v>1</v>
      </c>
      <c r="H82" s="2"/>
      <c r="I82" s="60"/>
      <c r="J82" s="3"/>
      <c r="K82" s="11"/>
    </row>
    <row r="83" spans="1:11" x14ac:dyDescent="0.3">
      <c r="A83" s="5" t="s">
        <v>75</v>
      </c>
      <c r="B83" s="2">
        <v>1</v>
      </c>
      <c r="C83" s="2"/>
      <c r="D83" s="60">
        <v>1140</v>
      </c>
      <c r="E83" s="3">
        <f>D83*B83</f>
        <v>1140</v>
      </c>
      <c r="F83" s="11"/>
      <c r="G83" s="2">
        <v>0</v>
      </c>
      <c r="H83" s="2"/>
      <c r="I83" s="60"/>
      <c r="J83" s="3">
        <f t="shared" ref="J83" si="9">G83*H83</f>
        <v>0</v>
      </c>
      <c r="K83" s="11"/>
    </row>
    <row r="84" spans="1:11" x14ac:dyDescent="0.3">
      <c r="A84" s="5" t="s">
        <v>113</v>
      </c>
      <c r="B84" s="2">
        <v>3</v>
      </c>
      <c r="C84" s="2"/>
      <c r="D84" s="60">
        <v>4000</v>
      </c>
      <c r="E84" s="3">
        <f>D84*B84</f>
        <v>12000</v>
      </c>
      <c r="F84" s="11" t="s">
        <v>124</v>
      </c>
      <c r="G84" s="2"/>
      <c r="H84" s="2"/>
      <c r="I84" s="60"/>
      <c r="J84" s="3"/>
      <c r="K84" s="11"/>
    </row>
    <row r="85" spans="1:11" x14ac:dyDescent="0.3">
      <c r="A85" s="5" t="s">
        <v>114</v>
      </c>
      <c r="B85" s="2">
        <v>1</v>
      </c>
      <c r="C85" s="2"/>
      <c r="D85" s="60">
        <v>1200</v>
      </c>
      <c r="E85" s="3">
        <f>D85*B85</f>
        <v>1200</v>
      </c>
      <c r="F85" s="11"/>
      <c r="G85" s="2">
        <v>1</v>
      </c>
      <c r="H85" s="2"/>
      <c r="I85" s="60"/>
      <c r="J85" s="3"/>
      <c r="K85" s="11"/>
    </row>
    <row r="86" spans="1:11" x14ac:dyDescent="0.3">
      <c r="A86" s="5" t="s">
        <v>115</v>
      </c>
      <c r="B86" s="2">
        <v>3</v>
      </c>
      <c r="C86" s="2"/>
      <c r="D86" s="60">
        <v>15600</v>
      </c>
      <c r="E86" s="3">
        <f t="shared" ref="E86:E87" si="10">D86*B86</f>
        <v>46800</v>
      </c>
      <c r="F86" s="11" t="s">
        <v>126</v>
      </c>
      <c r="G86" s="2">
        <v>1</v>
      </c>
      <c r="H86" s="2"/>
      <c r="I86" s="60"/>
      <c r="J86" s="3"/>
      <c r="K86" s="11"/>
    </row>
    <row r="87" spans="1:11" x14ac:dyDescent="0.3">
      <c r="A87" s="5" t="s">
        <v>116</v>
      </c>
      <c r="B87" s="2">
        <v>1</v>
      </c>
      <c r="C87" s="2"/>
      <c r="D87" s="60">
        <v>10000</v>
      </c>
      <c r="E87" s="3">
        <f t="shared" si="10"/>
        <v>10000</v>
      </c>
      <c r="F87" s="11"/>
      <c r="G87" s="2">
        <v>1</v>
      </c>
      <c r="H87" s="2"/>
      <c r="I87" s="60">
        <v>4520</v>
      </c>
      <c r="J87" s="3">
        <f>1*I87</f>
        <v>4520</v>
      </c>
      <c r="K87" s="11" t="s">
        <v>183</v>
      </c>
    </row>
    <row r="88" spans="1:11" x14ac:dyDescent="0.3">
      <c r="A88" s="5" t="s">
        <v>79</v>
      </c>
      <c r="B88" s="2">
        <v>0</v>
      </c>
      <c r="C88" s="2"/>
      <c r="D88" s="60"/>
      <c r="E88" s="3">
        <f>B88*C88</f>
        <v>0</v>
      </c>
      <c r="F88" s="11"/>
      <c r="G88" s="2">
        <v>0</v>
      </c>
      <c r="H88" s="2"/>
      <c r="I88" s="60"/>
      <c r="J88" s="3">
        <f>G88*H88</f>
        <v>0</v>
      </c>
      <c r="K88" s="11"/>
    </row>
    <row r="89" spans="1:11" x14ac:dyDescent="0.3">
      <c r="A89" s="5" t="s">
        <v>80</v>
      </c>
      <c r="B89" s="2"/>
      <c r="C89" s="2"/>
      <c r="D89" s="60"/>
      <c r="E89" s="3">
        <f t="shared" ref="E89" si="11">B89*C89</f>
        <v>0</v>
      </c>
      <c r="F89" s="11"/>
      <c r="G89" s="2"/>
      <c r="H89" s="2"/>
      <c r="I89" s="60"/>
      <c r="J89" s="3">
        <f t="shared" ref="J89" si="12">G89*H89</f>
        <v>0</v>
      </c>
      <c r="K89" s="11"/>
    </row>
    <row r="90" spans="1:11" x14ac:dyDescent="0.3">
      <c r="A90" s="35" t="s">
        <v>8</v>
      </c>
      <c r="B90" s="26"/>
      <c r="C90" s="26"/>
      <c r="D90" s="62"/>
      <c r="E90" s="27">
        <f>SUM(E91:E91)</f>
        <v>0</v>
      </c>
      <c r="F90" s="25"/>
      <c r="G90" s="47"/>
      <c r="H90" s="47"/>
      <c r="I90" s="69"/>
      <c r="J90" s="48">
        <f>SUM(J91:J91)</f>
        <v>0</v>
      </c>
      <c r="K90" s="46"/>
    </row>
    <row r="91" spans="1:11" x14ac:dyDescent="0.3">
      <c r="A91" s="5"/>
      <c r="B91" s="6"/>
      <c r="C91" s="6"/>
      <c r="D91" s="63"/>
      <c r="E91" s="7">
        <f>B91*C91</f>
        <v>0</v>
      </c>
      <c r="F91" s="11"/>
      <c r="G91" s="6"/>
      <c r="H91" s="6"/>
      <c r="I91" s="63"/>
      <c r="J91" s="7">
        <f>G91*H91</f>
        <v>0</v>
      </c>
      <c r="K91" s="11"/>
    </row>
    <row r="92" spans="1:11" ht="20.25" customHeight="1" x14ac:dyDescent="0.3">
      <c r="A92" s="36" t="s">
        <v>6</v>
      </c>
      <c r="B92" s="28"/>
      <c r="C92" s="28"/>
      <c r="D92" s="64"/>
      <c r="E92" s="29">
        <f>SUM(E93:E93)</f>
        <v>5000</v>
      </c>
      <c r="F92" s="25"/>
      <c r="G92" s="49"/>
      <c r="H92" s="49"/>
      <c r="I92" s="70"/>
      <c r="J92" s="50">
        <f>SUM(J93:J93)</f>
        <v>0</v>
      </c>
      <c r="K92" s="46"/>
    </row>
    <row r="93" spans="1:11" ht="15" thickBot="1" x14ac:dyDescent="0.35">
      <c r="A93" s="5" t="s">
        <v>73</v>
      </c>
      <c r="B93" s="2">
        <v>1</v>
      </c>
      <c r="C93" s="2">
        <v>5000</v>
      </c>
      <c r="D93" s="60"/>
      <c r="E93" s="3">
        <f>B93*C93</f>
        <v>5000</v>
      </c>
      <c r="F93" s="11"/>
      <c r="G93" s="10"/>
      <c r="H93" s="10"/>
      <c r="I93" s="73"/>
      <c r="J93" s="7">
        <f t="shared" ref="J93" si="13">G93*H93</f>
        <v>0</v>
      </c>
      <c r="K93" s="11"/>
    </row>
    <row r="94" spans="1:11" ht="17.399999999999999" thickBot="1" x14ac:dyDescent="0.35">
      <c r="A94" s="37" t="s">
        <v>3</v>
      </c>
      <c r="B94" s="30"/>
      <c r="C94" s="30"/>
      <c r="D94" s="31"/>
      <c r="E94" s="31">
        <f>SUM(E77,E81,E90,E92)</f>
        <v>187140</v>
      </c>
      <c r="F94" s="32"/>
      <c r="G94" s="51"/>
      <c r="H94" s="51"/>
      <c r="I94" s="52"/>
      <c r="J94" s="52">
        <f>SUM(J77,J81,J90,J92)</f>
        <v>4520</v>
      </c>
      <c r="K94" s="53"/>
    </row>
    <row r="95" spans="1:11" ht="15" thickBot="1" x14ac:dyDescent="0.35"/>
    <row r="96" spans="1:11" x14ac:dyDescent="0.3">
      <c r="A96" s="98" t="s">
        <v>38</v>
      </c>
      <c r="B96" s="99"/>
      <c r="C96" s="99"/>
      <c r="D96" s="99"/>
      <c r="E96" s="99"/>
      <c r="F96" s="99"/>
      <c r="G96" s="99"/>
      <c r="H96" s="99"/>
      <c r="I96" s="99"/>
      <c r="J96" s="99"/>
      <c r="K96" s="100"/>
    </row>
    <row r="97" spans="1:11" ht="15" thickBot="1" x14ac:dyDescent="0.35">
      <c r="A97" s="101"/>
      <c r="B97" s="102"/>
      <c r="C97" s="102"/>
      <c r="D97" s="102"/>
      <c r="E97" s="102"/>
      <c r="F97" s="102"/>
      <c r="G97" s="102"/>
      <c r="H97" s="102"/>
      <c r="I97" s="102"/>
      <c r="J97" s="102"/>
      <c r="K97" s="103"/>
    </row>
    <row r="98" spans="1:11" ht="17.399999999999999" thickBot="1" x14ac:dyDescent="0.35">
      <c r="A98" s="104" t="s">
        <v>4</v>
      </c>
      <c r="B98" s="106" t="s">
        <v>47</v>
      </c>
      <c r="C98" s="106"/>
      <c r="D98" s="106"/>
      <c r="E98" s="106"/>
      <c r="F98" s="107"/>
      <c r="G98" s="108" t="s">
        <v>48</v>
      </c>
      <c r="H98" s="108"/>
      <c r="I98" s="108"/>
      <c r="J98" s="108"/>
      <c r="K98" s="109"/>
    </row>
    <row r="99" spans="1:11" ht="28.2" thickBot="1" x14ac:dyDescent="0.35">
      <c r="A99" s="105"/>
      <c r="B99" s="15" t="s">
        <v>81</v>
      </c>
      <c r="C99" s="15" t="s">
        <v>1</v>
      </c>
      <c r="D99" s="16" t="s">
        <v>83</v>
      </c>
      <c r="E99" s="16" t="s">
        <v>10</v>
      </c>
      <c r="F99" s="17" t="s">
        <v>2</v>
      </c>
      <c r="G99" s="12" t="s">
        <v>81</v>
      </c>
      <c r="H99" s="12" t="s">
        <v>1</v>
      </c>
      <c r="I99" s="13" t="s">
        <v>83</v>
      </c>
      <c r="J99" s="13" t="s">
        <v>13</v>
      </c>
      <c r="K99" s="14" t="s">
        <v>2</v>
      </c>
    </row>
    <row r="100" spans="1:11" ht="19.5" customHeight="1" x14ac:dyDescent="0.3">
      <c r="A100" s="33" t="s">
        <v>7</v>
      </c>
      <c r="B100" s="18"/>
      <c r="C100" s="18"/>
      <c r="D100" s="59"/>
      <c r="E100" s="19">
        <f>E101+E102+E103</f>
        <v>99000</v>
      </c>
      <c r="F100" s="20"/>
      <c r="G100" s="38"/>
      <c r="H100" s="38"/>
      <c r="I100" s="66"/>
      <c r="J100" s="39"/>
      <c r="K100" s="40"/>
    </row>
    <row r="101" spans="1:11" x14ac:dyDescent="0.3">
      <c r="A101" s="54" t="s">
        <v>70</v>
      </c>
      <c r="B101" s="55">
        <v>3</v>
      </c>
      <c r="C101" s="55">
        <v>28</v>
      </c>
      <c r="D101" s="71">
        <v>600</v>
      </c>
      <c r="E101" s="56">
        <f>D101*C101*B101</f>
        <v>50400</v>
      </c>
      <c r="F101" s="22"/>
      <c r="G101" s="41"/>
      <c r="H101" s="41"/>
      <c r="I101" s="67"/>
      <c r="J101" s="42"/>
      <c r="K101" s="43"/>
    </row>
    <row r="102" spans="1:11" x14ac:dyDescent="0.3">
      <c r="A102" s="1" t="s">
        <v>71</v>
      </c>
      <c r="B102" s="2">
        <v>3</v>
      </c>
      <c r="C102" s="2">
        <v>25</v>
      </c>
      <c r="D102" s="60">
        <v>600</v>
      </c>
      <c r="E102" s="3">
        <f>D102*C102*B102</f>
        <v>45000</v>
      </c>
      <c r="F102" s="11"/>
      <c r="G102" s="2"/>
      <c r="H102" s="2"/>
      <c r="I102" s="60"/>
      <c r="J102" s="3"/>
      <c r="K102" s="11"/>
    </row>
    <row r="103" spans="1:11" x14ac:dyDescent="0.3">
      <c r="A103" s="1" t="s">
        <v>72</v>
      </c>
      <c r="B103" s="2">
        <v>3</v>
      </c>
      <c r="C103" s="2">
        <v>2</v>
      </c>
      <c r="D103" s="60">
        <v>600</v>
      </c>
      <c r="E103" s="3">
        <f>D103*C103*B103</f>
        <v>3600</v>
      </c>
      <c r="F103" s="11"/>
      <c r="G103" s="2"/>
      <c r="H103" s="2"/>
      <c r="I103" s="60"/>
      <c r="J103" s="3"/>
      <c r="K103" s="11"/>
    </row>
    <row r="104" spans="1:11" ht="20.25" customHeight="1" x14ac:dyDescent="0.3">
      <c r="A104" s="34" t="s">
        <v>5</v>
      </c>
      <c r="B104" s="23"/>
      <c r="C104" s="23"/>
      <c r="D104" s="61"/>
      <c r="E104" s="24">
        <f>SUM(E105:E112)</f>
        <v>26340</v>
      </c>
      <c r="F104" s="25"/>
      <c r="G104" s="44"/>
      <c r="H104" s="44"/>
      <c r="I104" s="68"/>
      <c r="J104" s="45">
        <f>SUM(J105:J112)</f>
        <v>0</v>
      </c>
      <c r="K104" s="46"/>
    </row>
    <row r="105" spans="1:11" x14ac:dyDescent="0.3">
      <c r="A105" s="5" t="s">
        <v>74</v>
      </c>
      <c r="B105" s="2">
        <v>3</v>
      </c>
      <c r="C105" s="2"/>
      <c r="D105" s="60">
        <v>4000</v>
      </c>
      <c r="E105" s="3">
        <f>D105*B105</f>
        <v>12000</v>
      </c>
      <c r="F105" s="11" t="s">
        <v>123</v>
      </c>
      <c r="G105" s="2">
        <v>1</v>
      </c>
      <c r="H105" s="2"/>
      <c r="I105" s="60"/>
      <c r="J105" s="3"/>
      <c r="K105" s="11"/>
    </row>
    <row r="106" spans="1:11" x14ac:dyDescent="0.3">
      <c r="A106" s="5" t="s">
        <v>75</v>
      </c>
      <c r="B106" s="2">
        <v>1</v>
      </c>
      <c r="C106" s="2"/>
      <c r="D106" s="60">
        <v>1140</v>
      </c>
      <c r="E106" s="3">
        <f>D106*B106</f>
        <v>1140</v>
      </c>
      <c r="F106" s="11"/>
      <c r="G106" s="2">
        <v>0</v>
      </c>
      <c r="H106" s="2"/>
      <c r="I106" s="60"/>
      <c r="J106" s="3">
        <f t="shared" ref="J106" si="14">G106*H106</f>
        <v>0</v>
      </c>
      <c r="K106" s="11"/>
    </row>
    <row r="107" spans="1:11" x14ac:dyDescent="0.3">
      <c r="A107" s="5" t="s">
        <v>113</v>
      </c>
      <c r="B107" s="2">
        <v>3</v>
      </c>
      <c r="C107" s="2"/>
      <c r="D107" s="60">
        <v>4000</v>
      </c>
      <c r="E107" s="3">
        <f>D107*B107</f>
        <v>12000</v>
      </c>
      <c r="F107" s="11" t="s">
        <v>124</v>
      </c>
      <c r="G107" s="2">
        <v>1</v>
      </c>
      <c r="H107" s="2"/>
      <c r="I107" s="60"/>
      <c r="J107" s="3"/>
      <c r="K107" s="11"/>
    </row>
    <row r="108" spans="1:11" x14ac:dyDescent="0.3">
      <c r="A108" s="5" t="s">
        <v>114</v>
      </c>
      <c r="B108" s="2">
        <v>1</v>
      </c>
      <c r="C108" s="2"/>
      <c r="D108" s="60">
        <v>1200</v>
      </c>
      <c r="E108" s="3">
        <f>D108*B108</f>
        <v>1200</v>
      </c>
      <c r="F108" s="11"/>
      <c r="G108" s="2"/>
      <c r="H108" s="2"/>
      <c r="I108" s="60"/>
      <c r="J108" s="3"/>
      <c r="K108" s="11"/>
    </row>
    <row r="109" spans="1:11" x14ac:dyDescent="0.3">
      <c r="A109" s="5" t="s">
        <v>115</v>
      </c>
      <c r="B109" s="2"/>
      <c r="C109" s="2"/>
      <c r="D109" s="60"/>
      <c r="E109" s="3"/>
      <c r="F109" s="11"/>
      <c r="G109" s="2"/>
      <c r="H109" s="2"/>
      <c r="I109" s="60"/>
      <c r="J109" s="3"/>
      <c r="K109" s="11"/>
    </row>
    <row r="110" spans="1:11" x14ac:dyDescent="0.3">
      <c r="A110" s="5" t="s">
        <v>116</v>
      </c>
      <c r="B110" s="2">
        <v>1</v>
      </c>
      <c r="C110" s="2"/>
      <c r="D110" s="60"/>
      <c r="E110" s="3"/>
      <c r="F110" s="11"/>
      <c r="G110" s="2">
        <v>1</v>
      </c>
      <c r="H110" s="2"/>
      <c r="I110" s="60"/>
      <c r="J110" s="3"/>
      <c r="K110" s="11"/>
    </row>
    <row r="111" spans="1:11" x14ac:dyDescent="0.3">
      <c r="A111" s="5" t="s">
        <v>79</v>
      </c>
      <c r="B111" s="2">
        <v>0</v>
      </c>
      <c r="C111" s="2"/>
      <c r="D111" s="60"/>
      <c r="E111" s="3">
        <f>B111*C111</f>
        <v>0</v>
      </c>
      <c r="F111" s="11"/>
      <c r="G111" s="2">
        <v>0</v>
      </c>
      <c r="H111" s="2"/>
      <c r="I111" s="60"/>
      <c r="J111" s="3">
        <f>G111*H111</f>
        <v>0</v>
      </c>
      <c r="K111" s="11"/>
    </row>
    <row r="112" spans="1:11" x14ac:dyDescent="0.3">
      <c r="A112" s="5" t="s">
        <v>80</v>
      </c>
      <c r="B112" s="2"/>
      <c r="C112" s="2"/>
      <c r="D112" s="60"/>
      <c r="E112" s="3">
        <f t="shared" ref="E112" si="15">B112*C112</f>
        <v>0</v>
      </c>
      <c r="F112" s="11"/>
      <c r="G112" s="2"/>
      <c r="H112" s="2"/>
      <c r="I112" s="60"/>
      <c r="J112" s="3">
        <f t="shared" ref="J112" si="16">G112*H112</f>
        <v>0</v>
      </c>
      <c r="K112" s="11"/>
    </row>
    <row r="113" spans="1:11" x14ac:dyDescent="0.3">
      <c r="A113" s="35" t="s">
        <v>8</v>
      </c>
      <c r="B113" s="26"/>
      <c r="C113" s="26"/>
      <c r="D113" s="62"/>
      <c r="E113" s="27">
        <f>SUM(E114:E114)</f>
        <v>0</v>
      </c>
      <c r="F113" s="25"/>
      <c r="G113" s="47"/>
      <c r="H113" s="47"/>
      <c r="I113" s="69"/>
      <c r="J113" s="48">
        <f>SUM(J114:J114)</f>
        <v>0</v>
      </c>
      <c r="K113" s="46"/>
    </row>
    <row r="114" spans="1:11" x14ac:dyDescent="0.3">
      <c r="A114" s="5"/>
      <c r="B114" s="6"/>
      <c r="C114" s="6"/>
      <c r="D114" s="63"/>
      <c r="E114" s="7">
        <f>B114*C114</f>
        <v>0</v>
      </c>
      <c r="F114" s="11"/>
      <c r="G114" s="6"/>
      <c r="H114" s="6"/>
      <c r="I114" s="63"/>
      <c r="J114" s="7">
        <f>G114*H114</f>
        <v>0</v>
      </c>
      <c r="K114" s="11"/>
    </row>
    <row r="115" spans="1:11" ht="19.5" customHeight="1" x14ac:dyDescent="0.3">
      <c r="A115" s="36" t="s">
        <v>6</v>
      </c>
      <c r="B115" s="28"/>
      <c r="C115" s="28"/>
      <c r="D115" s="64"/>
      <c r="E115" s="29">
        <f>SUM(E116:E116)</f>
        <v>5000</v>
      </c>
      <c r="F115" s="25"/>
      <c r="G115" s="49"/>
      <c r="H115" s="49"/>
      <c r="I115" s="70"/>
      <c r="J115" s="50">
        <f>SUM(J116:J116)</f>
        <v>0</v>
      </c>
      <c r="K115" s="46"/>
    </row>
    <row r="116" spans="1:11" ht="15" thickBot="1" x14ac:dyDescent="0.35">
      <c r="A116" s="5" t="s">
        <v>73</v>
      </c>
      <c r="B116" s="2">
        <v>1</v>
      </c>
      <c r="C116" s="2">
        <v>5000</v>
      </c>
      <c r="D116" s="60"/>
      <c r="E116" s="3">
        <f>B116*C116</f>
        <v>5000</v>
      </c>
      <c r="F116" s="11"/>
      <c r="G116" s="2"/>
      <c r="H116" s="2"/>
      <c r="I116" s="60"/>
      <c r="J116" s="3">
        <f t="shared" ref="J116" si="17">G116*H116</f>
        <v>0</v>
      </c>
      <c r="K116" s="11"/>
    </row>
    <row r="117" spans="1:11" ht="17.399999999999999" thickBot="1" x14ac:dyDescent="0.35">
      <c r="A117" s="37" t="s">
        <v>3</v>
      </c>
      <c r="B117" s="30"/>
      <c r="C117" s="30"/>
      <c r="D117" s="31"/>
      <c r="E117" s="31">
        <f>SUM(E100,E104,E113,E115)</f>
        <v>130340</v>
      </c>
      <c r="F117" s="32"/>
      <c r="G117" s="51"/>
      <c r="H117" s="51"/>
      <c r="I117" s="52"/>
      <c r="J117" s="52">
        <f>SUM(J100,J104,J113,J115)</f>
        <v>0</v>
      </c>
      <c r="K117" s="53"/>
    </row>
    <row r="119" spans="1:11" x14ac:dyDescent="0.3">
      <c r="A119" t="s">
        <v>135</v>
      </c>
    </row>
    <row r="121" spans="1:11" x14ac:dyDescent="0.3">
      <c r="A121" t="s">
        <v>136</v>
      </c>
    </row>
  </sheetData>
  <mergeCells count="20">
    <mergeCell ref="A27:A28"/>
    <mergeCell ref="B27:F27"/>
    <mergeCell ref="G27:K27"/>
    <mergeCell ref="A1:K2"/>
    <mergeCell ref="A3:A4"/>
    <mergeCell ref="B3:F3"/>
    <mergeCell ref="G3:K3"/>
    <mergeCell ref="A25:K26"/>
    <mergeCell ref="A96:K97"/>
    <mergeCell ref="A98:A99"/>
    <mergeCell ref="B98:F98"/>
    <mergeCell ref="G98:K98"/>
    <mergeCell ref="A50:K51"/>
    <mergeCell ref="A52:A53"/>
    <mergeCell ref="B52:F52"/>
    <mergeCell ref="G52:K52"/>
    <mergeCell ref="A73:K74"/>
    <mergeCell ref="A75:A76"/>
    <mergeCell ref="B75:F75"/>
    <mergeCell ref="G75:K7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98"/>
  <sheetViews>
    <sheetView topLeftCell="A79" workbookViewId="0">
      <selection activeCell="J42" sqref="J42"/>
    </sheetView>
  </sheetViews>
  <sheetFormatPr defaultRowHeight="14.4" x14ac:dyDescent="0.3"/>
  <cols>
    <col min="1" max="1" width="30.88671875" customWidth="1"/>
    <col min="2" max="2" width="9.88671875" customWidth="1"/>
    <col min="3" max="4" width="14.44140625" customWidth="1"/>
    <col min="5" max="5" width="12.5546875" customWidth="1"/>
    <col min="6" max="6" width="12.33203125" customWidth="1"/>
    <col min="7" max="7" width="10.44140625" customWidth="1"/>
    <col min="8" max="9" width="12.44140625" customWidth="1"/>
    <col min="10" max="10" width="12.5546875" customWidth="1"/>
    <col min="11" max="11" width="24.33203125" customWidth="1"/>
  </cols>
  <sheetData>
    <row r="1" spans="1:11" x14ac:dyDescent="0.3">
      <c r="A1" s="98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 ht="15" thickBot="1" x14ac:dyDescent="0.3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3"/>
    </row>
    <row r="3" spans="1:11" ht="17.399999999999999" thickBot="1" x14ac:dyDescent="0.35">
      <c r="A3" s="104" t="s">
        <v>4</v>
      </c>
      <c r="B3" s="106" t="s">
        <v>140</v>
      </c>
      <c r="C3" s="106"/>
      <c r="D3" s="106"/>
      <c r="E3" s="106"/>
      <c r="F3" s="107"/>
      <c r="G3" s="108" t="s">
        <v>50</v>
      </c>
      <c r="H3" s="108"/>
      <c r="I3" s="108"/>
      <c r="J3" s="108"/>
      <c r="K3" s="109"/>
    </row>
    <row r="4" spans="1:11" ht="28.2" thickBot="1" x14ac:dyDescent="0.35">
      <c r="A4" s="105"/>
      <c r="B4" s="15" t="s">
        <v>81</v>
      </c>
      <c r="C4" s="15" t="s">
        <v>1</v>
      </c>
      <c r="D4" s="16" t="s">
        <v>83</v>
      </c>
      <c r="E4" s="16" t="s">
        <v>13</v>
      </c>
      <c r="F4" s="17" t="s">
        <v>2</v>
      </c>
      <c r="G4" s="12" t="s">
        <v>81</v>
      </c>
      <c r="H4" s="12" t="s">
        <v>1</v>
      </c>
      <c r="I4" s="13" t="s">
        <v>83</v>
      </c>
      <c r="J4" s="13" t="s">
        <v>13</v>
      </c>
      <c r="K4" s="14" t="s">
        <v>2</v>
      </c>
    </row>
    <row r="5" spans="1:11" ht="22.5" customHeight="1" x14ac:dyDescent="0.3">
      <c r="A5" s="33" t="s">
        <v>7</v>
      </c>
      <c r="B5" s="18"/>
      <c r="C5" s="18"/>
      <c r="D5" s="59"/>
      <c r="E5" s="19">
        <f>E6+E7+E8</f>
        <v>45120</v>
      </c>
      <c r="F5" s="20"/>
      <c r="G5" s="38"/>
      <c r="H5" s="38"/>
      <c r="I5" s="66"/>
      <c r="J5" s="39">
        <f>J6+J7+J8</f>
        <v>36030</v>
      </c>
      <c r="K5" s="40"/>
    </row>
    <row r="6" spans="1:11" x14ac:dyDescent="0.3">
      <c r="A6" s="54" t="s">
        <v>70</v>
      </c>
      <c r="B6" s="4">
        <v>3</v>
      </c>
      <c r="C6" s="4">
        <v>10</v>
      </c>
      <c r="D6" s="86">
        <v>490</v>
      </c>
      <c r="E6" s="21">
        <f>D6*C6*B6</f>
        <v>14700</v>
      </c>
      <c r="F6" s="22"/>
      <c r="G6" s="41">
        <v>3</v>
      </c>
      <c r="H6" s="41">
        <v>7</v>
      </c>
      <c r="I6" s="67">
        <v>490</v>
      </c>
      <c r="J6" s="42">
        <f>I6*H6*G6</f>
        <v>10290</v>
      </c>
      <c r="K6" s="43"/>
    </row>
    <row r="7" spans="1:11" x14ac:dyDescent="0.3">
      <c r="A7" s="1" t="s">
        <v>71</v>
      </c>
      <c r="B7" s="2">
        <v>3</v>
      </c>
      <c r="C7" s="2">
        <v>20</v>
      </c>
      <c r="D7" s="60">
        <v>390</v>
      </c>
      <c r="E7" s="3">
        <f>D7*C7*B7</f>
        <v>23400</v>
      </c>
      <c r="F7" s="11"/>
      <c r="G7" s="2">
        <v>3</v>
      </c>
      <c r="H7" s="2">
        <v>17</v>
      </c>
      <c r="I7" s="60">
        <v>390</v>
      </c>
      <c r="J7" s="3">
        <f>I7*H7*G7</f>
        <v>19890</v>
      </c>
      <c r="K7" s="11"/>
    </row>
    <row r="8" spans="1:11" x14ac:dyDescent="0.3">
      <c r="A8" s="1" t="s">
        <v>72</v>
      </c>
      <c r="B8" s="2">
        <v>3</v>
      </c>
      <c r="C8" s="2">
        <v>6</v>
      </c>
      <c r="D8" s="60">
        <v>390</v>
      </c>
      <c r="E8" s="3">
        <f>D8*C8*B8</f>
        <v>7020</v>
      </c>
      <c r="F8" s="11"/>
      <c r="G8" s="2">
        <v>3</v>
      </c>
      <c r="H8" s="2">
        <v>5</v>
      </c>
      <c r="I8" s="60">
        <v>390</v>
      </c>
      <c r="J8" s="3">
        <f>I8*H8*G8</f>
        <v>5850</v>
      </c>
      <c r="K8" s="11"/>
    </row>
    <row r="9" spans="1:11" ht="19.5" customHeight="1" x14ac:dyDescent="0.3">
      <c r="A9" s="34" t="s">
        <v>5</v>
      </c>
      <c r="B9" s="23"/>
      <c r="C9" s="23"/>
      <c r="D9" s="61"/>
      <c r="E9" s="24">
        <f>SUM(E10:E15)</f>
        <v>24500</v>
      </c>
      <c r="F9" s="25"/>
      <c r="G9" s="44"/>
      <c r="H9" s="44"/>
      <c r="I9" s="68"/>
      <c r="J9" s="45">
        <f>SUM(J10:J15)</f>
        <v>24500</v>
      </c>
      <c r="K9" s="46"/>
    </row>
    <row r="10" spans="1:11" x14ac:dyDescent="0.3">
      <c r="A10" s="5" t="s">
        <v>74</v>
      </c>
      <c r="B10" s="2">
        <v>3</v>
      </c>
      <c r="C10" s="2"/>
      <c r="D10" s="60">
        <v>4000</v>
      </c>
      <c r="E10" s="3">
        <f>B10*D10</f>
        <v>12000</v>
      </c>
      <c r="F10" s="11" t="s">
        <v>141</v>
      </c>
      <c r="G10" s="2">
        <v>3</v>
      </c>
      <c r="H10" s="2"/>
      <c r="I10" s="60">
        <v>4000</v>
      </c>
      <c r="J10" s="3">
        <f>G10*I10</f>
        <v>12000</v>
      </c>
      <c r="K10" s="11" t="s">
        <v>141</v>
      </c>
    </row>
    <row r="11" spans="1:11" x14ac:dyDescent="0.3">
      <c r="A11" s="5" t="s">
        <v>75</v>
      </c>
      <c r="B11" s="2">
        <v>1</v>
      </c>
      <c r="C11" s="2"/>
      <c r="D11" s="60">
        <v>0</v>
      </c>
      <c r="E11" s="3">
        <f t="shared" ref="E11" si="0">B11*C11</f>
        <v>0</v>
      </c>
      <c r="F11" s="11"/>
      <c r="G11" s="2">
        <v>1</v>
      </c>
      <c r="H11" s="2"/>
      <c r="I11" s="60">
        <v>0</v>
      </c>
      <c r="J11" s="3">
        <f t="shared" ref="J11" si="1">G11*H11</f>
        <v>0</v>
      </c>
      <c r="K11" s="11"/>
    </row>
    <row r="12" spans="1:11" x14ac:dyDescent="0.3">
      <c r="A12" s="5" t="s">
        <v>113</v>
      </c>
      <c r="B12" s="2">
        <v>3</v>
      </c>
      <c r="C12" s="2"/>
      <c r="D12" s="60">
        <v>4000</v>
      </c>
      <c r="E12" s="3">
        <f>D12*B12</f>
        <v>12000</v>
      </c>
      <c r="F12" s="11" t="s">
        <v>142</v>
      </c>
      <c r="G12" s="2">
        <v>3</v>
      </c>
      <c r="H12" s="2"/>
      <c r="I12" s="60">
        <v>4000</v>
      </c>
      <c r="J12" s="3">
        <f>I12*G12</f>
        <v>12000</v>
      </c>
      <c r="K12" s="11" t="s">
        <v>142</v>
      </c>
    </row>
    <row r="13" spans="1:11" x14ac:dyDescent="0.3">
      <c r="A13" s="5" t="s">
        <v>114</v>
      </c>
      <c r="B13" s="2">
        <v>1</v>
      </c>
      <c r="C13" s="2"/>
      <c r="D13" s="60">
        <v>500</v>
      </c>
      <c r="E13" s="3">
        <f>D13*B13</f>
        <v>500</v>
      </c>
      <c r="F13" s="11"/>
      <c r="G13" s="2">
        <v>1</v>
      </c>
      <c r="H13" s="2"/>
      <c r="I13" s="60">
        <v>500</v>
      </c>
      <c r="J13" s="3">
        <f>I13*G13</f>
        <v>500</v>
      </c>
      <c r="K13" s="11"/>
    </row>
    <row r="14" spans="1:11" x14ac:dyDescent="0.3">
      <c r="A14" s="5" t="s">
        <v>115</v>
      </c>
      <c r="B14" s="2"/>
      <c r="C14" s="2"/>
      <c r="D14" s="60"/>
      <c r="E14" s="3"/>
      <c r="F14" s="11"/>
      <c r="G14" s="2"/>
      <c r="H14" s="2"/>
      <c r="I14" s="60"/>
      <c r="J14" s="3"/>
      <c r="K14" s="11"/>
    </row>
    <row r="15" spans="1:11" x14ac:dyDescent="0.3">
      <c r="A15" s="5" t="s">
        <v>116</v>
      </c>
      <c r="B15" s="2"/>
      <c r="C15" s="2"/>
      <c r="D15" s="60"/>
      <c r="E15" s="3"/>
      <c r="F15" s="11"/>
      <c r="G15" s="2"/>
      <c r="H15" s="2"/>
      <c r="I15" s="60"/>
      <c r="J15" s="3"/>
      <c r="K15" s="11"/>
    </row>
    <row r="16" spans="1:11" x14ac:dyDescent="0.3">
      <c r="A16" s="35" t="s">
        <v>8</v>
      </c>
      <c r="B16" s="26"/>
      <c r="C16" s="26"/>
      <c r="D16" s="62"/>
      <c r="E16" s="27">
        <f>SUM(E17:E19)</f>
        <v>9000</v>
      </c>
      <c r="F16" s="25"/>
      <c r="G16" s="47"/>
      <c r="H16" s="47"/>
      <c r="I16" s="69"/>
      <c r="J16" s="48">
        <f>SUM(J17:J19)</f>
        <v>9000</v>
      </c>
      <c r="K16" s="46"/>
    </row>
    <row r="17" spans="1:11" x14ac:dyDescent="0.3">
      <c r="A17" s="87" t="s">
        <v>137</v>
      </c>
      <c r="B17" s="6">
        <v>3</v>
      </c>
      <c r="C17" s="6"/>
      <c r="D17" s="63">
        <v>1000</v>
      </c>
      <c r="E17" s="7">
        <f>D17*B17</f>
        <v>3000</v>
      </c>
      <c r="F17" s="11" t="s">
        <v>143</v>
      </c>
      <c r="G17" s="6">
        <v>3</v>
      </c>
      <c r="H17" s="6"/>
      <c r="I17" s="63">
        <v>1000</v>
      </c>
      <c r="J17" s="7">
        <f>I17*G17</f>
        <v>3000</v>
      </c>
      <c r="K17" s="11" t="s">
        <v>143</v>
      </c>
    </row>
    <row r="18" spans="1:11" x14ac:dyDescent="0.3">
      <c r="A18" s="87" t="s">
        <v>138</v>
      </c>
      <c r="B18" s="2">
        <v>3</v>
      </c>
      <c r="C18" s="2"/>
      <c r="D18" s="60">
        <v>1000</v>
      </c>
      <c r="E18" s="3">
        <f>D18*B18</f>
        <v>3000</v>
      </c>
      <c r="F18" s="11" t="s">
        <v>144</v>
      </c>
      <c r="G18" s="2">
        <v>3</v>
      </c>
      <c r="H18" s="2"/>
      <c r="I18" s="60">
        <v>1000</v>
      </c>
      <c r="J18" s="3">
        <f>I18*G18</f>
        <v>3000</v>
      </c>
      <c r="K18" s="11" t="s">
        <v>144</v>
      </c>
    </row>
    <row r="19" spans="1:11" x14ac:dyDescent="0.3">
      <c r="A19" s="87" t="s">
        <v>139</v>
      </c>
      <c r="B19" s="2">
        <v>3</v>
      </c>
      <c r="C19" s="2"/>
      <c r="D19" s="60">
        <v>1000</v>
      </c>
      <c r="E19" s="3">
        <f>D19*B19</f>
        <v>3000</v>
      </c>
      <c r="F19" s="11" t="s">
        <v>145</v>
      </c>
      <c r="G19" s="2">
        <v>3</v>
      </c>
      <c r="H19" s="2"/>
      <c r="I19" s="60">
        <v>1000</v>
      </c>
      <c r="J19" s="3">
        <f>I19*G19</f>
        <v>3000</v>
      </c>
      <c r="K19" s="11" t="s">
        <v>145</v>
      </c>
    </row>
    <row r="20" spans="1:11" ht="21" customHeight="1" x14ac:dyDescent="0.3">
      <c r="A20" s="36" t="s">
        <v>6</v>
      </c>
      <c r="B20" s="28"/>
      <c r="C20" s="28"/>
      <c r="D20" s="64"/>
      <c r="E20" s="29">
        <f>SUM(E21:E22)</f>
        <v>5000</v>
      </c>
      <c r="F20" s="25"/>
      <c r="G20" s="49"/>
      <c r="H20" s="49"/>
      <c r="I20" s="70"/>
      <c r="J20" s="50">
        <f>SUM(J21:J22)</f>
        <v>0</v>
      </c>
      <c r="K20" s="46"/>
    </row>
    <row r="21" spans="1:11" x14ac:dyDescent="0.3">
      <c r="A21" s="5" t="s">
        <v>73</v>
      </c>
      <c r="B21" s="2">
        <v>1</v>
      </c>
      <c r="C21" s="2"/>
      <c r="D21" s="60">
        <v>5000</v>
      </c>
      <c r="E21" s="3">
        <f>D21*B21</f>
        <v>5000</v>
      </c>
      <c r="F21" s="11"/>
      <c r="G21" s="2"/>
      <c r="H21" s="2"/>
      <c r="I21" s="60"/>
      <c r="J21" s="3">
        <f t="shared" ref="J21:J22" si="2">G21*H21</f>
        <v>0</v>
      </c>
      <c r="K21" s="11"/>
    </row>
    <row r="22" spans="1:11" ht="15" thickBot="1" x14ac:dyDescent="0.35">
      <c r="A22" s="9"/>
      <c r="B22" s="10"/>
      <c r="C22" s="10"/>
      <c r="D22" s="73"/>
      <c r="E22" s="7">
        <f t="shared" ref="E22" si="3">B22*C22</f>
        <v>0</v>
      </c>
      <c r="F22" s="11"/>
      <c r="G22" s="10"/>
      <c r="H22" s="10"/>
      <c r="I22" s="73"/>
      <c r="J22" s="7">
        <f t="shared" si="2"/>
        <v>0</v>
      </c>
      <c r="K22" s="11"/>
    </row>
    <row r="23" spans="1:11" ht="17.399999999999999" thickBot="1" x14ac:dyDescent="0.35">
      <c r="A23" s="37" t="s">
        <v>3</v>
      </c>
      <c r="B23" s="30"/>
      <c r="C23" s="30"/>
      <c r="D23" s="31"/>
      <c r="E23" s="31">
        <f>SUM(E5,E9,E16,E20)</f>
        <v>83620</v>
      </c>
      <c r="F23" s="32"/>
      <c r="G23" s="51"/>
      <c r="H23" s="51"/>
      <c r="I23" s="52"/>
      <c r="J23" s="52">
        <f>SUM(J5,J9,J16,J20)</f>
        <v>69530</v>
      </c>
      <c r="K23" s="53"/>
    </row>
    <row r="24" spans="1:11" ht="15" thickBot="1" x14ac:dyDescent="0.35"/>
    <row r="25" spans="1:11" ht="15" customHeight="1" x14ac:dyDescent="0.3">
      <c r="A25" s="98" t="s">
        <v>49</v>
      </c>
      <c r="B25" s="99"/>
      <c r="C25" s="99"/>
      <c r="D25" s="99"/>
      <c r="E25" s="99"/>
      <c r="F25" s="99"/>
      <c r="G25" s="99"/>
      <c r="H25" s="99"/>
      <c r="I25" s="99"/>
      <c r="J25" s="99"/>
      <c r="K25" s="100"/>
    </row>
    <row r="26" spans="1:11" ht="15.75" customHeight="1" thickBot="1" x14ac:dyDescent="0.35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3"/>
    </row>
    <row r="27" spans="1:11" ht="17.399999999999999" thickBot="1" x14ac:dyDescent="0.35">
      <c r="A27" s="104" t="s">
        <v>4</v>
      </c>
      <c r="B27" s="106" t="s">
        <v>51</v>
      </c>
      <c r="C27" s="106"/>
      <c r="D27" s="106"/>
      <c r="E27" s="106"/>
      <c r="F27" s="107"/>
      <c r="G27" s="108" t="s">
        <v>52</v>
      </c>
      <c r="H27" s="108"/>
      <c r="I27" s="108"/>
      <c r="J27" s="108"/>
      <c r="K27" s="109"/>
    </row>
    <row r="28" spans="1:11" ht="28.2" thickBot="1" x14ac:dyDescent="0.35">
      <c r="A28" s="105"/>
      <c r="B28" s="15" t="s">
        <v>81</v>
      </c>
      <c r="C28" s="15" t="s">
        <v>1</v>
      </c>
      <c r="D28" s="16" t="s">
        <v>83</v>
      </c>
      <c r="E28" s="16" t="s">
        <v>13</v>
      </c>
      <c r="F28" s="17" t="s">
        <v>2</v>
      </c>
      <c r="G28" s="12" t="s">
        <v>81</v>
      </c>
      <c r="H28" s="12" t="s">
        <v>1</v>
      </c>
      <c r="I28" s="13" t="s">
        <v>83</v>
      </c>
      <c r="J28" s="13" t="s">
        <v>13</v>
      </c>
      <c r="K28" s="14" t="s">
        <v>2</v>
      </c>
    </row>
    <row r="29" spans="1:11" ht="20.25" customHeight="1" x14ac:dyDescent="0.3">
      <c r="A29" s="33" t="s">
        <v>7</v>
      </c>
      <c r="B29" s="18"/>
      <c r="C29" s="18"/>
      <c r="D29" s="59"/>
      <c r="E29" s="19">
        <f>E30+E31+E32</f>
        <v>45120</v>
      </c>
      <c r="F29" s="20"/>
      <c r="G29" s="38"/>
      <c r="H29" s="38"/>
      <c r="I29" s="66"/>
      <c r="J29" s="39">
        <f>J30+J31+J32</f>
        <v>29580</v>
      </c>
      <c r="K29" s="40"/>
    </row>
    <row r="30" spans="1:11" x14ac:dyDescent="0.3">
      <c r="A30" s="54" t="s">
        <v>70</v>
      </c>
      <c r="B30" s="4">
        <v>3</v>
      </c>
      <c r="C30" s="4">
        <v>10</v>
      </c>
      <c r="D30" s="86">
        <v>490</v>
      </c>
      <c r="E30" s="21">
        <f>D30*C30*B30</f>
        <v>14700</v>
      </c>
      <c r="F30" s="22"/>
      <c r="G30" s="2">
        <v>3</v>
      </c>
      <c r="H30" s="2">
        <v>5</v>
      </c>
      <c r="I30" s="60">
        <v>490</v>
      </c>
      <c r="J30" s="3">
        <f>I30*H30*G30</f>
        <v>7350</v>
      </c>
      <c r="K30" s="11"/>
    </row>
    <row r="31" spans="1:11" x14ac:dyDescent="0.3">
      <c r="A31" s="1" t="s">
        <v>71</v>
      </c>
      <c r="B31" s="2">
        <v>3</v>
      </c>
      <c r="C31" s="2">
        <v>20</v>
      </c>
      <c r="D31" s="60">
        <v>390</v>
      </c>
      <c r="E31" s="3">
        <f>D31*C31*B31</f>
        <v>23400</v>
      </c>
      <c r="F31" s="11"/>
      <c r="G31" s="2">
        <v>3</v>
      </c>
      <c r="H31" s="2">
        <v>14</v>
      </c>
      <c r="I31" s="60">
        <v>390</v>
      </c>
      <c r="J31" s="3">
        <f>I31*H31*G31</f>
        <v>16380</v>
      </c>
      <c r="K31" s="11"/>
    </row>
    <row r="32" spans="1:11" x14ac:dyDescent="0.3">
      <c r="A32" s="1" t="s">
        <v>72</v>
      </c>
      <c r="B32" s="2">
        <v>3</v>
      </c>
      <c r="C32" s="2">
        <v>6</v>
      </c>
      <c r="D32" s="60">
        <v>390</v>
      </c>
      <c r="E32" s="3">
        <f>D32*C32*B32</f>
        <v>7020</v>
      </c>
      <c r="F32" s="11"/>
      <c r="G32" s="2">
        <v>3</v>
      </c>
      <c r="H32" s="2">
        <v>5</v>
      </c>
      <c r="I32" s="60">
        <v>390</v>
      </c>
      <c r="J32" s="3">
        <f>I32*H32*G32</f>
        <v>5850</v>
      </c>
      <c r="K32" s="11"/>
    </row>
    <row r="33" spans="1:11" ht="19.5" customHeight="1" x14ac:dyDescent="0.3">
      <c r="A33" s="34" t="s">
        <v>5</v>
      </c>
      <c r="B33" s="23"/>
      <c r="C33" s="23"/>
      <c r="D33" s="61"/>
      <c r="E33" s="24">
        <f>SUM(E34:E39)</f>
        <v>61800</v>
      </c>
      <c r="F33" s="25"/>
      <c r="G33" s="44"/>
      <c r="H33" s="44"/>
      <c r="I33" s="68"/>
      <c r="J33" s="45">
        <f>SUM(J34:J39)</f>
        <v>25733</v>
      </c>
      <c r="K33" s="46"/>
    </row>
    <row r="34" spans="1:11" x14ac:dyDescent="0.3">
      <c r="A34" s="5" t="s">
        <v>74</v>
      </c>
      <c r="B34" s="2">
        <v>3</v>
      </c>
      <c r="C34" s="2"/>
      <c r="D34" s="60">
        <v>4000</v>
      </c>
      <c r="E34" s="3">
        <f>B34*D34</f>
        <v>12000</v>
      </c>
      <c r="F34" s="11" t="s">
        <v>141</v>
      </c>
      <c r="G34" s="2">
        <v>3</v>
      </c>
      <c r="H34" s="2"/>
      <c r="I34" s="60">
        <v>4000</v>
      </c>
      <c r="J34" s="3">
        <f>G34*I34</f>
        <v>12000</v>
      </c>
      <c r="K34" s="11" t="s">
        <v>141</v>
      </c>
    </row>
    <row r="35" spans="1:11" x14ac:dyDescent="0.3">
      <c r="A35" s="5" t="s">
        <v>75</v>
      </c>
      <c r="B35" s="2">
        <v>1</v>
      </c>
      <c r="C35" s="2"/>
      <c r="D35" s="60">
        <v>0</v>
      </c>
      <c r="E35" s="3">
        <f t="shared" ref="E35" si="4">B35*C35</f>
        <v>0</v>
      </c>
      <c r="F35" s="11"/>
      <c r="G35" s="2">
        <v>1</v>
      </c>
      <c r="H35" s="2"/>
      <c r="I35" s="60">
        <v>0</v>
      </c>
      <c r="J35" s="3">
        <f t="shared" ref="J35" si="5">G35*H35</f>
        <v>0</v>
      </c>
      <c r="K35" s="11"/>
    </row>
    <row r="36" spans="1:11" x14ac:dyDescent="0.3">
      <c r="A36" s="5" t="s">
        <v>113</v>
      </c>
      <c r="B36" s="2">
        <v>3</v>
      </c>
      <c r="C36" s="2"/>
      <c r="D36" s="60">
        <v>4000</v>
      </c>
      <c r="E36" s="3">
        <f>D36*B36</f>
        <v>12000</v>
      </c>
      <c r="F36" s="11" t="s">
        <v>142</v>
      </c>
      <c r="G36" s="2">
        <v>3</v>
      </c>
      <c r="H36" s="2"/>
      <c r="I36" s="60">
        <v>4000</v>
      </c>
      <c r="J36" s="3">
        <f>I36*G36</f>
        <v>12000</v>
      </c>
      <c r="K36" s="11" t="s">
        <v>142</v>
      </c>
    </row>
    <row r="37" spans="1:11" x14ac:dyDescent="0.3">
      <c r="A37" s="5" t="s">
        <v>114</v>
      </c>
      <c r="B37" s="2">
        <v>1</v>
      </c>
      <c r="C37" s="2"/>
      <c r="D37" s="60">
        <v>500</v>
      </c>
      <c r="E37" s="3">
        <f>D37*B37</f>
        <v>500</v>
      </c>
      <c r="F37" s="11"/>
      <c r="G37" s="2">
        <v>1</v>
      </c>
      <c r="H37" s="2"/>
      <c r="I37" s="60">
        <v>500</v>
      </c>
      <c r="J37" s="3">
        <f>I37*G37</f>
        <v>500</v>
      </c>
      <c r="K37" s="11"/>
    </row>
    <row r="38" spans="1:11" x14ac:dyDescent="0.3">
      <c r="A38" s="5" t="s">
        <v>115</v>
      </c>
      <c r="B38" s="2">
        <v>3</v>
      </c>
      <c r="C38" s="2"/>
      <c r="D38" s="60">
        <v>9100</v>
      </c>
      <c r="E38" s="3">
        <f>D38*B38</f>
        <v>27300</v>
      </c>
      <c r="F38" s="11" t="s">
        <v>146</v>
      </c>
      <c r="G38" s="2">
        <v>0</v>
      </c>
      <c r="H38" s="2"/>
      <c r="I38" s="60"/>
      <c r="J38" s="3">
        <f>G38*H38</f>
        <v>0</v>
      </c>
      <c r="K38" s="11"/>
    </row>
    <row r="39" spans="1:11" x14ac:dyDescent="0.3">
      <c r="A39" s="5" t="s">
        <v>116</v>
      </c>
      <c r="B39" s="2">
        <v>1</v>
      </c>
      <c r="C39" s="2"/>
      <c r="D39" s="60">
        <v>10000</v>
      </c>
      <c r="E39" s="3">
        <f>D39*B39</f>
        <v>10000</v>
      </c>
      <c r="F39" s="11"/>
      <c r="G39" s="2"/>
      <c r="H39" s="2"/>
      <c r="I39" s="60"/>
      <c r="J39" s="3">
        <v>1233</v>
      </c>
      <c r="K39" s="11"/>
    </row>
    <row r="40" spans="1:11" x14ac:dyDescent="0.3">
      <c r="A40" s="35" t="s">
        <v>8</v>
      </c>
      <c r="B40" s="26"/>
      <c r="C40" s="26"/>
      <c r="D40" s="62"/>
      <c r="E40" s="27">
        <f>SUM(E41:E43)</f>
        <v>9000</v>
      </c>
      <c r="F40" s="25"/>
      <c r="G40" s="47"/>
      <c r="H40" s="47"/>
      <c r="I40" s="69"/>
      <c r="J40" s="48">
        <f>SUM(J41:J43)</f>
        <v>9000</v>
      </c>
      <c r="K40" s="46"/>
    </row>
    <row r="41" spans="1:11" x14ac:dyDescent="0.3">
      <c r="A41" s="87" t="s">
        <v>137</v>
      </c>
      <c r="B41" s="6">
        <v>3</v>
      </c>
      <c r="C41" s="6"/>
      <c r="D41" s="63">
        <v>1000</v>
      </c>
      <c r="E41" s="7">
        <f>D41*B41</f>
        <v>3000</v>
      </c>
      <c r="F41" s="11" t="s">
        <v>143</v>
      </c>
      <c r="G41" s="6">
        <v>3</v>
      </c>
      <c r="H41" s="6"/>
      <c r="I41" s="63">
        <v>1000</v>
      </c>
      <c r="J41" s="7">
        <f>I41*G41</f>
        <v>3000</v>
      </c>
      <c r="K41" s="11" t="s">
        <v>182</v>
      </c>
    </row>
    <row r="42" spans="1:11" x14ac:dyDescent="0.3">
      <c r="A42" s="87" t="s">
        <v>138</v>
      </c>
      <c r="B42" s="2">
        <v>3</v>
      </c>
      <c r="C42" s="2"/>
      <c r="D42" s="60">
        <v>1000</v>
      </c>
      <c r="E42" s="3">
        <f>D42*B42</f>
        <v>3000</v>
      </c>
      <c r="F42" s="11" t="s">
        <v>144</v>
      </c>
      <c r="G42" s="2">
        <v>3</v>
      </c>
      <c r="H42" s="2"/>
      <c r="I42" s="60">
        <v>1000</v>
      </c>
      <c r="J42" s="3">
        <f>I42*G42</f>
        <v>3000</v>
      </c>
      <c r="K42" s="11" t="s">
        <v>144</v>
      </c>
    </row>
    <row r="43" spans="1:11" x14ac:dyDescent="0.3">
      <c r="A43" s="87" t="s">
        <v>139</v>
      </c>
      <c r="B43" s="2">
        <v>3</v>
      </c>
      <c r="C43" s="2"/>
      <c r="D43" s="60">
        <v>1000</v>
      </c>
      <c r="E43" s="3">
        <f>D43*B43</f>
        <v>3000</v>
      </c>
      <c r="F43" s="11" t="s">
        <v>145</v>
      </c>
      <c r="G43" s="2">
        <v>3</v>
      </c>
      <c r="H43" s="2"/>
      <c r="I43" s="60">
        <v>1000</v>
      </c>
      <c r="J43" s="3">
        <f>I43*G43</f>
        <v>3000</v>
      </c>
      <c r="K43" s="11" t="s">
        <v>145</v>
      </c>
    </row>
    <row r="44" spans="1:11" ht="18.75" customHeight="1" x14ac:dyDescent="0.3">
      <c r="A44" s="36" t="s">
        <v>6</v>
      </c>
      <c r="B44" s="28"/>
      <c r="C44" s="28"/>
      <c r="D44" s="64"/>
      <c r="E44" s="29">
        <f>SUM(E45:E46)</f>
        <v>5000</v>
      </c>
      <c r="F44" s="25"/>
      <c r="G44" s="49"/>
      <c r="H44" s="49"/>
      <c r="I44" s="70"/>
      <c r="J44" s="50">
        <f>SUM(J45:J46)</f>
        <v>0</v>
      </c>
      <c r="K44" s="46"/>
    </row>
    <row r="45" spans="1:11" x14ac:dyDescent="0.3">
      <c r="A45" s="5" t="s">
        <v>73</v>
      </c>
      <c r="B45" s="2">
        <v>1</v>
      </c>
      <c r="C45" s="2"/>
      <c r="D45" s="60">
        <v>5000</v>
      </c>
      <c r="E45" s="3">
        <f>D45*B45</f>
        <v>5000</v>
      </c>
      <c r="F45" s="11"/>
      <c r="G45" s="2"/>
      <c r="H45" s="2"/>
      <c r="I45" s="60"/>
      <c r="J45" s="3">
        <f t="shared" ref="J45:J46" si="6">G45*H45</f>
        <v>0</v>
      </c>
      <c r="K45" s="11"/>
    </row>
    <row r="46" spans="1:11" ht="15" thickBot="1" x14ac:dyDescent="0.35">
      <c r="A46" s="9"/>
      <c r="B46" s="10"/>
      <c r="C46" s="10"/>
      <c r="D46" s="73"/>
      <c r="E46" s="7">
        <f t="shared" ref="E46" si="7">B46*C46</f>
        <v>0</v>
      </c>
      <c r="F46" s="11"/>
      <c r="G46" s="10"/>
      <c r="H46" s="10"/>
      <c r="I46" s="73"/>
      <c r="J46" s="7">
        <f t="shared" si="6"/>
        <v>0</v>
      </c>
      <c r="K46" s="11"/>
    </row>
    <row r="47" spans="1:11" ht="17.399999999999999" thickBot="1" x14ac:dyDescent="0.35">
      <c r="A47" s="37" t="s">
        <v>3</v>
      </c>
      <c r="B47" s="30"/>
      <c r="C47" s="30"/>
      <c r="D47" s="31"/>
      <c r="E47" s="31">
        <f>SUM(E29,E33,E40,E44)</f>
        <v>120920</v>
      </c>
      <c r="F47" s="32"/>
      <c r="G47" s="51"/>
      <c r="H47" s="51"/>
      <c r="I47" s="52"/>
      <c r="J47" s="52">
        <f>SUM(J29,J33,J40,J44)</f>
        <v>64313</v>
      </c>
      <c r="K47" s="53"/>
    </row>
    <row r="48" spans="1:11" ht="15" thickBot="1" x14ac:dyDescent="0.35"/>
    <row r="49" spans="1:11" ht="15" customHeight="1" x14ac:dyDescent="0.3">
      <c r="A49" s="98" t="s">
        <v>49</v>
      </c>
      <c r="B49" s="99"/>
      <c r="C49" s="99"/>
      <c r="D49" s="99"/>
      <c r="E49" s="99"/>
      <c r="F49" s="99"/>
      <c r="G49" s="99"/>
      <c r="H49" s="99"/>
      <c r="I49" s="99"/>
      <c r="J49" s="99"/>
      <c r="K49" s="100"/>
    </row>
    <row r="50" spans="1:11" ht="15.75" customHeight="1" thickBot="1" x14ac:dyDescent="0.35">
      <c r="A50" s="101"/>
      <c r="B50" s="102"/>
      <c r="C50" s="102"/>
      <c r="D50" s="102"/>
      <c r="E50" s="102"/>
      <c r="F50" s="102"/>
      <c r="G50" s="102"/>
      <c r="H50" s="102"/>
      <c r="I50" s="102"/>
      <c r="J50" s="102"/>
      <c r="K50" s="103"/>
    </row>
    <row r="51" spans="1:11" ht="17.399999999999999" thickBot="1" x14ac:dyDescent="0.35">
      <c r="A51" s="104" t="s">
        <v>4</v>
      </c>
      <c r="B51" s="106" t="s">
        <v>53</v>
      </c>
      <c r="C51" s="106"/>
      <c r="D51" s="106"/>
      <c r="E51" s="106"/>
      <c r="F51" s="107"/>
      <c r="G51" s="108" t="s">
        <v>54</v>
      </c>
      <c r="H51" s="108"/>
      <c r="I51" s="108"/>
      <c r="J51" s="108"/>
      <c r="K51" s="109"/>
    </row>
    <row r="52" spans="1:11" ht="28.2" thickBot="1" x14ac:dyDescent="0.35">
      <c r="A52" s="105"/>
      <c r="B52" s="15" t="s">
        <v>81</v>
      </c>
      <c r="C52" s="15" t="s">
        <v>1</v>
      </c>
      <c r="D52" s="16" t="s">
        <v>83</v>
      </c>
      <c r="E52" s="16" t="s">
        <v>13</v>
      </c>
      <c r="F52" s="17" t="s">
        <v>2</v>
      </c>
      <c r="G52" s="12" t="s">
        <v>81</v>
      </c>
      <c r="H52" s="12" t="s">
        <v>1</v>
      </c>
      <c r="I52" s="13" t="s">
        <v>83</v>
      </c>
      <c r="J52" s="13" t="s">
        <v>13</v>
      </c>
      <c r="K52" s="14" t="s">
        <v>2</v>
      </c>
    </row>
    <row r="53" spans="1:11" ht="18" customHeight="1" x14ac:dyDescent="0.3">
      <c r="A53" s="33" t="s">
        <v>7</v>
      </c>
      <c r="B53" s="18"/>
      <c r="C53" s="18"/>
      <c r="D53" s="59"/>
      <c r="E53" s="19">
        <f>E54+E55+E56</f>
        <v>45120</v>
      </c>
      <c r="F53" s="20"/>
      <c r="G53" s="38"/>
      <c r="H53" s="38"/>
      <c r="I53" s="66"/>
      <c r="J53" s="39">
        <f>J54+J55+J56</f>
        <v>37200</v>
      </c>
      <c r="K53" s="40"/>
    </row>
    <row r="54" spans="1:11" x14ac:dyDescent="0.3">
      <c r="A54" s="54" t="s">
        <v>70</v>
      </c>
      <c r="B54" s="55">
        <v>3</v>
      </c>
      <c r="C54" s="55">
        <v>10</v>
      </c>
      <c r="D54" s="71">
        <v>490</v>
      </c>
      <c r="E54" s="56">
        <f>D54*C54*B54</f>
        <v>14700</v>
      </c>
      <c r="F54" s="22"/>
      <c r="G54" s="57">
        <v>3</v>
      </c>
      <c r="H54" s="57">
        <v>7</v>
      </c>
      <c r="I54" s="72">
        <v>490</v>
      </c>
      <c r="J54" s="58">
        <f>I54*H54*G54</f>
        <v>10290</v>
      </c>
      <c r="K54" s="43"/>
    </row>
    <row r="55" spans="1:11" x14ac:dyDescent="0.3">
      <c r="A55" s="1" t="s">
        <v>71</v>
      </c>
      <c r="B55" s="2">
        <v>3</v>
      </c>
      <c r="C55" s="2">
        <v>20</v>
      </c>
      <c r="D55" s="60">
        <v>390</v>
      </c>
      <c r="E55" s="3">
        <f>D55*C55*B55</f>
        <v>23400</v>
      </c>
      <c r="F55" s="11"/>
      <c r="G55" s="2">
        <v>3</v>
      </c>
      <c r="H55" s="2">
        <v>18</v>
      </c>
      <c r="I55" s="60">
        <v>390</v>
      </c>
      <c r="J55" s="3">
        <f>I55*H55*G55</f>
        <v>21060</v>
      </c>
      <c r="K55" s="11"/>
    </row>
    <row r="56" spans="1:11" x14ac:dyDescent="0.3">
      <c r="A56" s="1" t="s">
        <v>72</v>
      </c>
      <c r="B56" s="2">
        <v>3</v>
      </c>
      <c r="C56" s="2">
        <v>6</v>
      </c>
      <c r="D56" s="60">
        <v>390</v>
      </c>
      <c r="E56" s="3">
        <f>D56*C56*B56</f>
        <v>7020</v>
      </c>
      <c r="F56" s="11"/>
      <c r="G56" s="2">
        <v>3</v>
      </c>
      <c r="H56" s="2">
        <v>5</v>
      </c>
      <c r="I56" s="60">
        <v>390</v>
      </c>
      <c r="J56" s="3">
        <f>I56*H56*G56</f>
        <v>5850</v>
      </c>
      <c r="K56" s="11"/>
    </row>
    <row r="57" spans="1:11" ht="20.25" customHeight="1" x14ac:dyDescent="0.3">
      <c r="A57" s="34" t="s">
        <v>5</v>
      </c>
      <c r="B57" s="23"/>
      <c r="C57" s="23"/>
      <c r="D57" s="61"/>
      <c r="E57" s="24">
        <f>SUM(E58:E63)</f>
        <v>24500</v>
      </c>
      <c r="F57" s="25"/>
      <c r="G57" s="44"/>
      <c r="H57" s="44"/>
      <c r="I57" s="68"/>
      <c r="J57" s="45">
        <f>SUM(J58:J63)</f>
        <v>24500</v>
      </c>
      <c r="K57" s="46"/>
    </row>
    <row r="58" spans="1:11" x14ac:dyDescent="0.3">
      <c r="A58" s="5" t="s">
        <v>74</v>
      </c>
      <c r="B58" s="2">
        <v>3</v>
      </c>
      <c r="C58" s="2"/>
      <c r="D58" s="60">
        <v>4000</v>
      </c>
      <c r="E58" s="3">
        <f>B58*D58</f>
        <v>12000</v>
      </c>
      <c r="F58" s="11" t="s">
        <v>141</v>
      </c>
      <c r="G58" s="2">
        <v>3</v>
      </c>
      <c r="H58" s="2"/>
      <c r="I58" s="60">
        <v>4000</v>
      </c>
      <c r="J58" s="3">
        <f>I58*G58</f>
        <v>12000</v>
      </c>
      <c r="K58" s="11" t="s">
        <v>141</v>
      </c>
    </row>
    <row r="59" spans="1:11" x14ac:dyDescent="0.3">
      <c r="A59" s="5" t="s">
        <v>75</v>
      </c>
      <c r="B59" s="2">
        <v>1</v>
      </c>
      <c r="C59" s="2"/>
      <c r="D59" s="60">
        <v>0</v>
      </c>
      <c r="E59" s="3">
        <f t="shared" ref="E59" si="8">B59*C59</f>
        <v>0</v>
      </c>
      <c r="F59" s="11"/>
      <c r="G59" s="2">
        <v>0</v>
      </c>
      <c r="H59" s="2"/>
      <c r="I59" s="60"/>
      <c r="J59" s="3">
        <f t="shared" ref="J59" si="9">G59*H59</f>
        <v>0</v>
      </c>
      <c r="K59" s="11"/>
    </row>
    <row r="60" spans="1:11" x14ac:dyDescent="0.3">
      <c r="A60" s="5" t="s">
        <v>113</v>
      </c>
      <c r="B60" s="2">
        <v>3</v>
      </c>
      <c r="C60" s="2"/>
      <c r="D60" s="60">
        <v>4000</v>
      </c>
      <c r="E60" s="3">
        <f>D60*B60</f>
        <v>12000</v>
      </c>
      <c r="F60" s="11" t="s">
        <v>142</v>
      </c>
      <c r="G60" s="2">
        <v>3</v>
      </c>
      <c r="H60" s="2"/>
      <c r="I60" s="60">
        <v>4000</v>
      </c>
      <c r="J60" s="3">
        <f>G60*I60</f>
        <v>12000</v>
      </c>
      <c r="K60" s="11" t="s">
        <v>142</v>
      </c>
    </row>
    <row r="61" spans="1:11" x14ac:dyDescent="0.3">
      <c r="A61" s="5" t="s">
        <v>114</v>
      </c>
      <c r="B61" s="2">
        <v>1</v>
      </c>
      <c r="C61" s="2"/>
      <c r="D61" s="60">
        <v>500</v>
      </c>
      <c r="E61" s="3">
        <f>D61*B61</f>
        <v>500</v>
      </c>
      <c r="F61" s="11"/>
      <c r="G61" s="2">
        <v>1</v>
      </c>
      <c r="H61" s="2"/>
      <c r="I61" s="60">
        <v>500</v>
      </c>
      <c r="J61" s="3">
        <f>G61*I61</f>
        <v>500</v>
      </c>
      <c r="K61" s="11"/>
    </row>
    <row r="62" spans="1:11" x14ac:dyDescent="0.3">
      <c r="A62" s="5" t="s">
        <v>115</v>
      </c>
      <c r="B62" s="2"/>
      <c r="C62" s="2"/>
      <c r="D62" s="60"/>
      <c r="E62" s="3"/>
      <c r="F62" s="11"/>
      <c r="G62" s="2"/>
      <c r="H62" s="2"/>
      <c r="I62" s="60"/>
      <c r="J62" s="3"/>
      <c r="K62" s="11"/>
    </row>
    <row r="63" spans="1:11" x14ac:dyDescent="0.3">
      <c r="A63" s="5" t="s">
        <v>116</v>
      </c>
      <c r="B63" s="2"/>
      <c r="C63" s="2"/>
      <c r="D63" s="60"/>
      <c r="E63" s="3"/>
      <c r="F63" s="11"/>
      <c r="G63" s="2"/>
      <c r="H63" s="2"/>
      <c r="I63" s="60"/>
      <c r="J63" s="3"/>
      <c r="K63" s="11"/>
    </row>
    <row r="64" spans="1:11" x14ac:dyDescent="0.3">
      <c r="A64" s="35" t="s">
        <v>8</v>
      </c>
      <c r="B64" s="26"/>
      <c r="C64" s="26"/>
      <c r="D64" s="62"/>
      <c r="E64" s="27">
        <f>SUM(E65:E67)</f>
        <v>9000</v>
      </c>
      <c r="F64" s="25"/>
      <c r="G64" s="47"/>
      <c r="H64" s="47"/>
      <c r="I64" s="69"/>
      <c r="J64" s="48">
        <f>SUM(J65:J67)</f>
        <v>9000</v>
      </c>
      <c r="K64" s="46"/>
    </row>
    <row r="65" spans="1:11" x14ac:dyDescent="0.3">
      <c r="A65" s="87" t="s">
        <v>137</v>
      </c>
      <c r="B65" s="6">
        <v>3</v>
      </c>
      <c r="C65" s="6"/>
      <c r="D65" s="63">
        <v>1000</v>
      </c>
      <c r="E65" s="7">
        <f>D65*B65</f>
        <v>3000</v>
      </c>
      <c r="F65" s="11" t="s">
        <v>143</v>
      </c>
      <c r="G65" s="6">
        <v>3</v>
      </c>
      <c r="H65" s="6"/>
      <c r="I65" s="63">
        <v>1000</v>
      </c>
      <c r="J65" s="7">
        <f>I65*G65</f>
        <v>3000</v>
      </c>
      <c r="K65" s="11" t="s">
        <v>172</v>
      </c>
    </row>
    <row r="66" spans="1:11" x14ac:dyDescent="0.3">
      <c r="A66" s="87" t="s">
        <v>138</v>
      </c>
      <c r="B66" s="2">
        <v>3</v>
      </c>
      <c r="C66" s="2"/>
      <c r="D66" s="60">
        <v>1000</v>
      </c>
      <c r="E66" s="3">
        <f>D66*B66</f>
        <v>3000</v>
      </c>
      <c r="F66" s="11" t="s">
        <v>144</v>
      </c>
      <c r="G66" s="2">
        <v>3</v>
      </c>
      <c r="H66" s="2"/>
      <c r="I66" s="60">
        <v>1000</v>
      </c>
      <c r="J66" s="3">
        <f>I66*G66</f>
        <v>3000</v>
      </c>
      <c r="K66" s="11" t="s">
        <v>173</v>
      </c>
    </row>
    <row r="67" spans="1:11" x14ac:dyDescent="0.3">
      <c r="A67" s="87" t="s">
        <v>139</v>
      </c>
      <c r="B67" s="2">
        <v>3</v>
      </c>
      <c r="C67" s="2"/>
      <c r="D67" s="60">
        <v>1000</v>
      </c>
      <c r="E67" s="3">
        <f>D67*B67</f>
        <v>3000</v>
      </c>
      <c r="F67" s="11" t="s">
        <v>145</v>
      </c>
      <c r="G67" s="2">
        <v>3</v>
      </c>
      <c r="H67" s="2"/>
      <c r="I67" s="60">
        <v>1000</v>
      </c>
      <c r="J67" s="3">
        <f>I67*G67</f>
        <v>3000</v>
      </c>
      <c r="K67" s="11" t="s">
        <v>174</v>
      </c>
    </row>
    <row r="68" spans="1:11" ht="19.5" customHeight="1" x14ac:dyDescent="0.3">
      <c r="A68" s="36" t="s">
        <v>6</v>
      </c>
      <c r="B68" s="28"/>
      <c r="C68" s="28"/>
      <c r="D68" s="64"/>
      <c r="E68" s="29">
        <f>SUM(E69:E70)</f>
        <v>5000</v>
      </c>
      <c r="F68" s="25"/>
      <c r="G68" s="49"/>
      <c r="H68" s="49"/>
      <c r="I68" s="70"/>
      <c r="J68" s="50">
        <f>SUM(J69:J70)</f>
        <v>0</v>
      </c>
      <c r="K68" s="46"/>
    </row>
    <row r="69" spans="1:11" x14ac:dyDescent="0.3">
      <c r="A69" s="5" t="s">
        <v>73</v>
      </c>
      <c r="B69" s="2">
        <v>1</v>
      </c>
      <c r="C69" s="2"/>
      <c r="D69" s="60">
        <v>5000</v>
      </c>
      <c r="E69" s="3">
        <f>D69*B69</f>
        <v>5000</v>
      </c>
      <c r="F69" s="11"/>
      <c r="G69" s="2"/>
      <c r="H69" s="2"/>
      <c r="I69" s="60"/>
      <c r="J69" s="3">
        <f t="shared" ref="J69:J70" si="10">G69*H69</f>
        <v>0</v>
      </c>
      <c r="K69" s="11"/>
    </row>
    <row r="70" spans="1:11" ht="15" thickBot="1" x14ac:dyDescent="0.35">
      <c r="A70" s="9"/>
      <c r="B70" s="10"/>
      <c r="C70" s="10"/>
      <c r="D70" s="73"/>
      <c r="E70" s="7">
        <f t="shared" ref="E70" si="11">B70*C70</f>
        <v>0</v>
      </c>
      <c r="F70" s="11"/>
      <c r="G70" s="10"/>
      <c r="H70" s="10"/>
      <c r="I70" s="73"/>
      <c r="J70" s="7">
        <f t="shared" si="10"/>
        <v>0</v>
      </c>
      <c r="K70" s="11"/>
    </row>
    <row r="71" spans="1:11" ht="17.399999999999999" thickBot="1" x14ac:dyDescent="0.35">
      <c r="A71" s="37" t="s">
        <v>3</v>
      </c>
      <c r="B71" s="30"/>
      <c r="C71" s="30"/>
      <c r="D71" s="31"/>
      <c r="E71" s="31">
        <f>SUM(E53,E57,E64,E68)</f>
        <v>83620</v>
      </c>
      <c r="F71" s="32"/>
      <c r="G71" s="51"/>
      <c r="H71" s="51"/>
      <c r="I71" s="52"/>
      <c r="J71" s="52">
        <f>SUM(J53,J57,J64,J68)</f>
        <v>70700</v>
      </c>
      <c r="K71" s="53"/>
    </row>
    <row r="72" spans="1:11" ht="15" thickBot="1" x14ac:dyDescent="0.35"/>
    <row r="73" spans="1:11" ht="15" customHeight="1" x14ac:dyDescent="0.3">
      <c r="A73" s="98" t="s">
        <v>49</v>
      </c>
      <c r="B73" s="99"/>
      <c r="C73" s="99"/>
      <c r="D73" s="99"/>
      <c r="E73" s="99"/>
      <c r="F73" s="99"/>
      <c r="G73" s="99"/>
      <c r="H73" s="99"/>
      <c r="I73" s="99"/>
      <c r="J73" s="99"/>
      <c r="K73" s="100"/>
    </row>
    <row r="74" spans="1:11" ht="15.75" customHeight="1" thickBot="1" x14ac:dyDescent="0.35">
      <c r="A74" s="101"/>
      <c r="B74" s="102"/>
      <c r="C74" s="102"/>
      <c r="D74" s="102"/>
      <c r="E74" s="102"/>
      <c r="F74" s="102"/>
      <c r="G74" s="102"/>
      <c r="H74" s="102"/>
      <c r="I74" s="102"/>
      <c r="J74" s="102"/>
      <c r="K74" s="103"/>
    </row>
    <row r="75" spans="1:11" ht="17.399999999999999" thickBot="1" x14ac:dyDescent="0.35">
      <c r="A75" s="104" t="s">
        <v>4</v>
      </c>
      <c r="B75" s="106" t="s">
        <v>32</v>
      </c>
      <c r="C75" s="106"/>
      <c r="D75" s="106"/>
      <c r="E75" s="106"/>
      <c r="F75" s="107"/>
      <c r="G75" s="108" t="s">
        <v>33</v>
      </c>
      <c r="H75" s="108"/>
      <c r="I75" s="108"/>
      <c r="J75" s="108"/>
      <c r="K75" s="109"/>
    </row>
    <row r="76" spans="1:11" ht="28.2" thickBot="1" x14ac:dyDescent="0.35">
      <c r="A76" s="105"/>
      <c r="B76" s="15" t="s">
        <v>81</v>
      </c>
      <c r="C76" s="15" t="s">
        <v>1</v>
      </c>
      <c r="D76" s="16" t="s">
        <v>83</v>
      </c>
      <c r="E76" s="16" t="s">
        <v>13</v>
      </c>
      <c r="F76" s="17" t="s">
        <v>2</v>
      </c>
      <c r="G76" s="12" t="s">
        <v>81</v>
      </c>
      <c r="H76" s="12" t="s">
        <v>1</v>
      </c>
      <c r="I76" s="13" t="s">
        <v>83</v>
      </c>
      <c r="J76" s="13" t="s">
        <v>13</v>
      </c>
      <c r="K76" s="14" t="s">
        <v>2</v>
      </c>
    </row>
    <row r="77" spans="1:11" ht="17.25" customHeight="1" x14ac:dyDescent="0.3">
      <c r="A77" s="33" t="s">
        <v>7</v>
      </c>
      <c r="B77" s="18"/>
      <c r="C77" s="18"/>
      <c r="D77" s="59"/>
      <c r="E77" s="19">
        <f>E78+E79+E80</f>
        <v>45120</v>
      </c>
      <c r="F77" s="20"/>
      <c r="G77" s="38"/>
      <c r="H77" s="38"/>
      <c r="I77" s="66"/>
      <c r="J77" s="39"/>
      <c r="K77" s="40"/>
    </row>
    <row r="78" spans="1:11" x14ac:dyDescent="0.3">
      <c r="A78" s="54" t="s">
        <v>70</v>
      </c>
      <c r="B78" s="4">
        <v>3</v>
      </c>
      <c r="C78" s="4">
        <v>10</v>
      </c>
      <c r="D78" s="86">
        <v>490</v>
      </c>
      <c r="E78" s="21">
        <f>D78*C78*B78</f>
        <v>14700</v>
      </c>
      <c r="F78" s="22"/>
      <c r="G78" s="41"/>
      <c r="H78" s="41"/>
      <c r="I78" s="67"/>
      <c r="J78" s="42"/>
      <c r="K78" s="43"/>
    </row>
    <row r="79" spans="1:11" x14ac:dyDescent="0.3">
      <c r="A79" s="1" t="s">
        <v>71</v>
      </c>
      <c r="B79" s="2">
        <v>3</v>
      </c>
      <c r="C79" s="2">
        <v>20</v>
      </c>
      <c r="D79" s="60">
        <v>390</v>
      </c>
      <c r="E79" s="3">
        <f>D79*C79*B79</f>
        <v>23400</v>
      </c>
      <c r="F79" s="11"/>
      <c r="G79" s="2"/>
      <c r="H79" s="2"/>
      <c r="I79" s="60"/>
      <c r="J79" s="3"/>
      <c r="K79" s="11"/>
    </row>
    <row r="80" spans="1:11" x14ac:dyDescent="0.3">
      <c r="A80" s="1" t="s">
        <v>72</v>
      </c>
      <c r="B80" s="2">
        <v>3</v>
      </c>
      <c r="C80" s="2">
        <v>6</v>
      </c>
      <c r="D80" s="60">
        <v>390</v>
      </c>
      <c r="E80" s="3">
        <f>D80*C80*B80</f>
        <v>7020</v>
      </c>
      <c r="F80" s="11"/>
      <c r="G80" s="2"/>
      <c r="H80" s="2"/>
      <c r="I80" s="60"/>
      <c r="J80" s="3"/>
      <c r="K80" s="11"/>
    </row>
    <row r="81" spans="1:11" ht="18.75" customHeight="1" x14ac:dyDescent="0.3">
      <c r="A81" s="34" t="s">
        <v>5</v>
      </c>
      <c r="B81" s="23"/>
      <c r="C81" s="23"/>
      <c r="D81" s="61"/>
      <c r="E81" s="24">
        <f>SUM(E82:E87)</f>
        <v>24500</v>
      </c>
      <c r="F81" s="25"/>
      <c r="G81" s="44"/>
      <c r="H81" s="44"/>
      <c r="I81" s="68"/>
      <c r="J81" s="45">
        <f>SUM(J82:J87)</f>
        <v>0</v>
      </c>
      <c r="K81" s="46"/>
    </row>
    <row r="82" spans="1:11" x14ac:dyDescent="0.3">
      <c r="A82" s="5" t="s">
        <v>74</v>
      </c>
      <c r="B82" s="2">
        <v>3</v>
      </c>
      <c r="C82" s="2"/>
      <c r="D82" s="60">
        <v>4000</v>
      </c>
      <c r="E82" s="3">
        <f>B82*D82</f>
        <v>12000</v>
      </c>
      <c r="F82" s="11" t="s">
        <v>141</v>
      </c>
      <c r="G82" s="2">
        <v>1</v>
      </c>
      <c r="H82" s="2"/>
      <c r="I82" s="60"/>
      <c r="J82" s="3"/>
      <c r="K82" s="11"/>
    </row>
    <row r="83" spans="1:11" x14ac:dyDescent="0.3">
      <c r="A83" s="5" t="s">
        <v>75</v>
      </c>
      <c r="B83" s="2">
        <v>1</v>
      </c>
      <c r="C83" s="2"/>
      <c r="D83" s="60">
        <v>0</v>
      </c>
      <c r="E83" s="3">
        <f t="shared" ref="E83" si="12">B83*C83</f>
        <v>0</v>
      </c>
      <c r="F83" s="11"/>
      <c r="G83" s="2">
        <v>0</v>
      </c>
      <c r="H83" s="2"/>
      <c r="I83" s="60"/>
      <c r="J83" s="3">
        <f t="shared" ref="J83" si="13">G83*H83</f>
        <v>0</v>
      </c>
      <c r="K83" s="11"/>
    </row>
    <row r="84" spans="1:11" x14ac:dyDescent="0.3">
      <c r="A84" s="5" t="s">
        <v>113</v>
      </c>
      <c r="B84" s="2">
        <v>3</v>
      </c>
      <c r="C84" s="2"/>
      <c r="D84" s="60">
        <v>4000</v>
      </c>
      <c r="E84" s="3">
        <f>D84*B84</f>
        <v>12000</v>
      </c>
      <c r="F84" s="11" t="s">
        <v>142</v>
      </c>
      <c r="G84" s="2">
        <v>1</v>
      </c>
      <c r="H84" s="2"/>
      <c r="I84" s="60"/>
      <c r="J84" s="3"/>
      <c r="K84" s="11"/>
    </row>
    <row r="85" spans="1:11" x14ac:dyDescent="0.3">
      <c r="A85" s="5" t="s">
        <v>114</v>
      </c>
      <c r="B85" s="2">
        <v>1</v>
      </c>
      <c r="C85" s="2"/>
      <c r="D85" s="60">
        <v>500</v>
      </c>
      <c r="E85" s="3">
        <f>D85*B85</f>
        <v>500</v>
      </c>
      <c r="F85" s="11"/>
      <c r="G85" s="2">
        <v>1</v>
      </c>
      <c r="H85" s="2"/>
      <c r="I85" s="60"/>
      <c r="J85" s="3"/>
      <c r="K85" s="11"/>
    </row>
    <row r="86" spans="1:11" x14ac:dyDescent="0.3">
      <c r="A86" s="5" t="s">
        <v>115</v>
      </c>
      <c r="B86" s="2"/>
      <c r="C86" s="2"/>
      <c r="D86" s="60"/>
      <c r="E86" s="3"/>
      <c r="F86" s="11"/>
      <c r="G86" s="2">
        <v>0</v>
      </c>
      <c r="H86" s="2"/>
      <c r="I86" s="60"/>
      <c r="J86" s="3">
        <f>G86*H86</f>
        <v>0</v>
      </c>
      <c r="K86" s="11"/>
    </row>
    <row r="87" spans="1:11" x14ac:dyDescent="0.3">
      <c r="A87" s="5" t="s">
        <v>116</v>
      </c>
      <c r="B87" s="2"/>
      <c r="C87" s="2"/>
      <c r="D87" s="60"/>
      <c r="E87" s="3"/>
      <c r="F87" s="11"/>
      <c r="G87" s="2"/>
      <c r="H87" s="2"/>
      <c r="I87" s="60"/>
      <c r="J87" s="3">
        <f t="shared" ref="J87" si="14">G87*H87</f>
        <v>0</v>
      </c>
      <c r="K87" s="11"/>
    </row>
    <row r="88" spans="1:11" x14ac:dyDescent="0.3">
      <c r="A88" s="35" t="s">
        <v>8</v>
      </c>
      <c r="B88" s="26"/>
      <c r="C88" s="26"/>
      <c r="D88" s="62"/>
      <c r="E88" s="27">
        <f>SUM(E89:E91)</f>
        <v>9000</v>
      </c>
      <c r="F88" s="25"/>
      <c r="G88" s="47"/>
      <c r="H88" s="47"/>
      <c r="I88" s="69"/>
      <c r="J88" s="48">
        <f>SUM(J89:J91)</f>
        <v>0</v>
      </c>
      <c r="K88" s="46"/>
    </row>
    <row r="89" spans="1:11" x14ac:dyDescent="0.3">
      <c r="A89" s="87" t="s">
        <v>137</v>
      </c>
      <c r="B89" s="6">
        <v>3</v>
      </c>
      <c r="C89" s="6"/>
      <c r="D89" s="63">
        <v>1000</v>
      </c>
      <c r="E89" s="7">
        <f>D89*B89</f>
        <v>3000</v>
      </c>
      <c r="F89" s="11" t="s">
        <v>143</v>
      </c>
      <c r="G89" s="6"/>
      <c r="H89" s="6"/>
      <c r="I89" s="63"/>
      <c r="J89" s="7">
        <f>G89*H89</f>
        <v>0</v>
      </c>
      <c r="K89" s="11"/>
    </row>
    <row r="90" spans="1:11" x14ac:dyDescent="0.3">
      <c r="A90" s="87" t="s">
        <v>138</v>
      </c>
      <c r="B90" s="2">
        <v>3</v>
      </c>
      <c r="C90" s="2"/>
      <c r="D90" s="60">
        <v>1000</v>
      </c>
      <c r="E90" s="3">
        <f>D90*B90</f>
        <v>3000</v>
      </c>
      <c r="F90" s="11" t="s">
        <v>144</v>
      </c>
      <c r="G90" s="6"/>
      <c r="H90" s="6"/>
      <c r="I90" s="63"/>
      <c r="J90" s="7"/>
      <c r="K90" s="11"/>
    </row>
    <row r="91" spans="1:11" x14ac:dyDescent="0.3">
      <c r="A91" s="87" t="s">
        <v>139</v>
      </c>
      <c r="B91" s="2">
        <v>3</v>
      </c>
      <c r="C91" s="2"/>
      <c r="D91" s="60">
        <v>1000</v>
      </c>
      <c r="E91" s="3">
        <f>D91*B91</f>
        <v>3000</v>
      </c>
      <c r="F91" s="11" t="s">
        <v>145</v>
      </c>
      <c r="G91" s="2"/>
      <c r="H91" s="2"/>
      <c r="I91" s="60"/>
      <c r="J91" s="3">
        <f t="shared" ref="J91" si="15">G91*H91</f>
        <v>0</v>
      </c>
      <c r="K91" s="11"/>
    </row>
    <row r="92" spans="1:11" ht="18.75" customHeight="1" x14ac:dyDescent="0.3">
      <c r="A92" s="36" t="s">
        <v>6</v>
      </c>
      <c r="B92" s="28"/>
      <c r="C92" s="28"/>
      <c r="D92" s="64"/>
      <c r="E92" s="29">
        <f>SUM(E93:E94)</f>
        <v>5000</v>
      </c>
      <c r="F92" s="25"/>
      <c r="G92" s="49"/>
      <c r="H92" s="49"/>
      <c r="I92" s="70"/>
      <c r="J92" s="50">
        <f>SUM(J93:J94)</f>
        <v>0</v>
      </c>
      <c r="K92" s="46"/>
    </row>
    <row r="93" spans="1:11" x14ac:dyDescent="0.3">
      <c r="A93" s="5" t="s">
        <v>73</v>
      </c>
      <c r="B93" s="2">
        <v>1</v>
      </c>
      <c r="C93" s="2"/>
      <c r="D93" s="60">
        <v>5000</v>
      </c>
      <c r="E93" s="3">
        <f>D93*B93</f>
        <v>5000</v>
      </c>
      <c r="F93" s="11"/>
      <c r="G93" s="2"/>
      <c r="H93" s="2"/>
      <c r="I93" s="60"/>
      <c r="J93" s="3">
        <f t="shared" ref="J93:J94" si="16">G93*H93</f>
        <v>0</v>
      </c>
      <c r="K93" s="11"/>
    </row>
    <row r="94" spans="1:11" ht="15" thickBot="1" x14ac:dyDescent="0.35">
      <c r="A94" s="9"/>
      <c r="B94" s="10"/>
      <c r="C94" s="10"/>
      <c r="D94" s="73"/>
      <c r="E94" s="7">
        <f t="shared" ref="E94" si="17">B94*C94</f>
        <v>0</v>
      </c>
      <c r="F94" s="11"/>
      <c r="G94" s="10"/>
      <c r="H94" s="10"/>
      <c r="I94" s="73"/>
      <c r="J94" s="7">
        <f t="shared" si="16"/>
        <v>0</v>
      </c>
      <c r="K94" s="11"/>
    </row>
    <row r="95" spans="1:11" ht="17.399999999999999" thickBot="1" x14ac:dyDescent="0.35">
      <c r="A95" s="37" t="s">
        <v>3</v>
      </c>
      <c r="B95" s="30"/>
      <c r="C95" s="30"/>
      <c r="D95" s="31"/>
      <c r="E95" s="31">
        <f>SUM(E77,E81,E88,E92)</f>
        <v>83620</v>
      </c>
      <c r="F95" s="32"/>
      <c r="G95" s="51"/>
      <c r="H95" s="51"/>
      <c r="I95" s="52"/>
      <c r="J95" s="52">
        <f>SUM(J77,J81,J88,J92)</f>
        <v>0</v>
      </c>
      <c r="K95" s="53"/>
    </row>
    <row r="98" spans="1:1" x14ac:dyDescent="0.3">
      <c r="A98" t="s">
        <v>147</v>
      </c>
    </row>
  </sheetData>
  <mergeCells count="16">
    <mergeCell ref="A75:A76"/>
    <mergeCell ref="B75:F75"/>
    <mergeCell ref="G75:K75"/>
    <mergeCell ref="A1:K2"/>
    <mergeCell ref="A3:A4"/>
    <mergeCell ref="B3:F3"/>
    <mergeCell ref="G3:K3"/>
    <mergeCell ref="A25:K26"/>
    <mergeCell ref="A27:A28"/>
    <mergeCell ref="B27:F27"/>
    <mergeCell ref="G27:K27"/>
    <mergeCell ref="A49:K50"/>
    <mergeCell ref="A51:A52"/>
    <mergeCell ref="B51:F51"/>
    <mergeCell ref="G51:K51"/>
    <mergeCell ref="A73:K7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1"/>
  <sheetViews>
    <sheetView topLeftCell="A50" workbookViewId="0">
      <selection activeCell="N52" sqref="N52"/>
    </sheetView>
  </sheetViews>
  <sheetFormatPr defaultRowHeight="14.4" x14ac:dyDescent="0.3"/>
  <cols>
    <col min="1" max="1" width="29.6640625" customWidth="1"/>
    <col min="3" max="4" width="12.33203125" customWidth="1"/>
    <col min="5" max="5" width="11.44140625" customWidth="1"/>
    <col min="6" max="6" width="14.33203125" customWidth="1"/>
    <col min="8" max="9" width="13" customWidth="1"/>
    <col min="10" max="10" width="14.109375" customWidth="1"/>
    <col min="11" max="11" width="15.33203125" customWidth="1"/>
  </cols>
  <sheetData>
    <row r="1" spans="1:11" x14ac:dyDescent="0.3">
      <c r="A1" s="98" t="s">
        <v>55</v>
      </c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 ht="15" thickBot="1" x14ac:dyDescent="0.3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3"/>
    </row>
    <row r="3" spans="1:11" ht="17.399999999999999" thickBot="1" x14ac:dyDescent="0.35">
      <c r="A3" s="104" t="s">
        <v>4</v>
      </c>
      <c r="B3" s="106" t="s">
        <v>22</v>
      </c>
      <c r="C3" s="106"/>
      <c r="D3" s="106"/>
      <c r="E3" s="106"/>
      <c r="F3" s="107"/>
      <c r="G3" s="108" t="s">
        <v>56</v>
      </c>
      <c r="H3" s="108"/>
      <c r="I3" s="108"/>
      <c r="J3" s="108"/>
      <c r="K3" s="109"/>
    </row>
    <row r="4" spans="1:11" ht="28.2" thickBot="1" x14ac:dyDescent="0.35">
      <c r="A4" s="105"/>
      <c r="B4" s="15" t="s">
        <v>81</v>
      </c>
      <c r="C4" s="15" t="s">
        <v>9</v>
      </c>
      <c r="D4" s="16" t="s">
        <v>83</v>
      </c>
      <c r="E4" s="16" t="s">
        <v>10</v>
      </c>
      <c r="F4" s="17" t="s">
        <v>2</v>
      </c>
      <c r="G4" s="12" t="s">
        <v>81</v>
      </c>
      <c r="H4" s="12" t="s">
        <v>1</v>
      </c>
      <c r="I4" s="13" t="s">
        <v>83</v>
      </c>
      <c r="J4" s="13" t="s">
        <v>13</v>
      </c>
      <c r="K4" s="14" t="s">
        <v>2</v>
      </c>
    </row>
    <row r="5" spans="1:11" ht="18" customHeight="1" x14ac:dyDescent="0.3">
      <c r="A5" s="33" t="s">
        <v>7</v>
      </c>
      <c r="B5" s="18"/>
      <c r="C5" s="18"/>
      <c r="D5" s="59"/>
      <c r="E5" s="19">
        <f>E6+E7+E8</f>
        <v>45600</v>
      </c>
      <c r="F5" s="20"/>
      <c r="G5" s="38"/>
      <c r="H5" s="38"/>
      <c r="I5" s="66"/>
      <c r="J5" s="39">
        <f>J6+J7+J8</f>
        <v>43200</v>
      </c>
      <c r="K5" s="40"/>
    </row>
    <row r="6" spans="1:11" x14ac:dyDescent="0.3">
      <c r="A6" s="54" t="s">
        <v>70</v>
      </c>
      <c r="B6" s="55">
        <v>2</v>
      </c>
      <c r="C6" s="55">
        <v>24</v>
      </c>
      <c r="D6" s="71">
        <v>600</v>
      </c>
      <c r="E6" s="56">
        <f>D6*C6*B6</f>
        <v>28800</v>
      </c>
      <c r="F6" s="22"/>
      <c r="G6" s="57">
        <v>2</v>
      </c>
      <c r="H6" s="57">
        <v>22</v>
      </c>
      <c r="I6" s="72">
        <v>600</v>
      </c>
      <c r="J6" s="58">
        <f>I6*H6*G6</f>
        <v>26400</v>
      </c>
      <c r="K6" s="43"/>
    </row>
    <row r="7" spans="1:11" x14ac:dyDescent="0.3">
      <c r="A7" s="1" t="s">
        <v>71</v>
      </c>
      <c r="B7" s="2">
        <v>2</v>
      </c>
      <c r="C7" s="2">
        <v>12</v>
      </c>
      <c r="D7" s="60">
        <v>600</v>
      </c>
      <c r="E7" s="3">
        <f>D7*C7*B7</f>
        <v>14400</v>
      </c>
      <c r="F7" s="11"/>
      <c r="G7" s="2">
        <v>2</v>
      </c>
      <c r="H7" s="2">
        <v>13</v>
      </c>
      <c r="I7" s="60">
        <v>600</v>
      </c>
      <c r="J7" s="3">
        <f>I7*H7*G7</f>
        <v>15600</v>
      </c>
      <c r="K7" s="11"/>
    </row>
    <row r="8" spans="1:11" x14ac:dyDescent="0.3">
      <c r="A8" s="1" t="s">
        <v>72</v>
      </c>
      <c r="B8" s="2">
        <v>2</v>
      </c>
      <c r="C8" s="2">
        <v>2</v>
      </c>
      <c r="D8" s="60">
        <v>600</v>
      </c>
      <c r="E8" s="3">
        <f>D8*C8*B8</f>
        <v>2400</v>
      </c>
      <c r="F8" s="11"/>
      <c r="G8" s="2">
        <v>2</v>
      </c>
      <c r="H8" s="2">
        <v>1</v>
      </c>
      <c r="I8" s="60">
        <v>600</v>
      </c>
      <c r="J8" s="3">
        <f>I8*H8*G8</f>
        <v>1200</v>
      </c>
      <c r="K8" s="11"/>
    </row>
    <row r="9" spans="1:11" ht="16.5" customHeight="1" x14ac:dyDescent="0.3">
      <c r="A9" s="34" t="s">
        <v>5</v>
      </c>
      <c r="B9" s="23"/>
      <c r="C9" s="23"/>
      <c r="D9" s="61"/>
      <c r="E9" s="24">
        <f>SUM(E10:E12)</f>
        <v>16600</v>
      </c>
      <c r="F9" s="25"/>
      <c r="G9" s="44"/>
      <c r="H9" s="44"/>
      <c r="I9" s="68"/>
      <c r="J9" s="45">
        <f>SUM(J10:J12)</f>
        <v>16600</v>
      </c>
      <c r="K9" s="46"/>
    </row>
    <row r="10" spans="1:11" x14ac:dyDescent="0.3">
      <c r="A10" s="5" t="s">
        <v>148</v>
      </c>
      <c r="B10" s="2">
        <v>2</v>
      </c>
      <c r="C10" s="2"/>
      <c r="D10" s="60">
        <v>8000</v>
      </c>
      <c r="E10" s="3">
        <f>D10*B10</f>
        <v>16000</v>
      </c>
      <c r="F10" s="11"/>
      <c r="G10" s="2">
        <v>2</v>
      </c>
      <c r="H10" s="2"/>
      <c r="I10" s="60">
        <v>8000</v>
      </c>
      <c r="J10" s="3">
        <f>I10*G10</f>
        <v>16000</v>
      </c>
      <c r="K10" s="11"/>
    </row>
    <row r="11" spans="1:11" x14ac:dyDescent="0.3">
      <c r="A11" s="5" t="s">
        <v>149</v>
      </c>
      <c r="B11" s="2">
        <v>0</v>
      </c>
      <c r="C11" s="2"/>
      <c r="D11" s="60">
        <v>0</v>
      </c>
      <c r="E11" s="3">
        <f>B11*C11</f>
        <v>0</v>
      </c>
      <c r="F11" s="11"/>
      <c r="G11" s="2">
        <v>0</v>
      </c>
      <c r="H11" s="2"/>
      <c r="I11" s="60"/>
      <c r="J11" s="3">
        <f t="shared" ref="J11" si="0">G11*H11</f>
        <v>0</v>
      </c>
      <c r="K11" s="11"/>
    </row>
    <row r="12" spans="1:11" x14ac:dyDescent="0.3">
      <c r="A12" s="5" t="s">
        <v>152</v>
      </c>
      <c r="B12" s="2">
        <v>1</v>
      </c>
      <c r="C12" s="2"/>
      <c r="D12" s="60">
        <v>600</v>
      </c>
      <c r="E12" s="3">
        <f>B12*D12</f>
        <v>600</v>
      </c>
      <c r="F12" s="11" t="s">
        <v>151</v>
      </c>
      <c r="G12" s="2">
        <v>1</v>
      </c>
      <c r="H12" s="2"/>
      <c r="I12" s="60">
        <v>600</v>
      </c>
      <c r="J12" s="3">
        <f>G12*I12</f>
        <v>600</v>
      </c>
      <c r="K12" s="11" t="s">
        <v>151</v>
      </c>
    </row>
    <row r="13" spans="1:11" x14ac:dyDescent="0.3">
      <c r="A13" s="35" t="s">
        <v>8</v>
      </c>
      <c r="B13" s="26"/>
      <c r="C13" s="26"/>
      <c r="D13" s="62"/>
      <c r="E13" s="27">
        <f>SUM(E14:E14)</f>
        <v>4000</v>
      </c>
      <c r="F13" s="25"/>
      <c r="G13" s="47"/>
      <c r="H13" s="47"/>
      <c r="I13" s="69"/>
      <c r="J13" s="48">
        <f>SUM(J14:J14)</f>
        <v>4000</v>
      </c>
      <c r="K13" s="46"/>
    </row>
    <row r="14" spans="1:11" x14ac:dyDescent="0.3">
      <c r="A14" s="5" t="s">
        <v>150</v>
      </c>
      <c r="B14" s="6">
        <v>2</v>
      </c>
      <c r="C14" s="6"/>
      <c r="D14" s="63">
        <v>2000</v>
      </c>
      <c r="E14" s="7">
        <f>D14*B14</f>
        <v>4000</v>
      </c>
      <c r="F14" s="11" t="s">
        <v>151</v>
      </c>
      <c r="G14" s="6">
        <v>2</v>
      </c>
      <c r="H14" s="6"/>
      <c r="I14" s="63">
        <v>2000</v>
      </c>
      <c r="J14" s="7">
        <f>I14*G14</f>
        <v>4000</v>
      </c>
      <c r="K14" s="11" t="s">
        <v>151</v>
      </c>
    </row>
    <row r="15" spans="1:11" ht="16.5" customHeight="1" x14ac:dyDescent="0.3">
      <c r="A15" s="36" t="s">
        <v>6</v>
      </c>
      <c r="B15" s="28"/>
      <c r="C15" s="28"/>
      <c r="D15" s="64"/>
      <c r="E15" s="29">
        <f>SUM(E16:E16)</f>
        <v>5000</v>
      </c>
      <c r="F15" s="25"/>
      <c r="G15" s="49"/>
      <c r="H15" s="49"/>
      <c r="I15" s="70"/>
      <c r="J15" s="50">
        <f>SUM(J16:J16)</f>
        <v>0</v>
      </c>
      <c r="K15" s="46"/>
    </row>
    <row r="16" spans="1:11" ht="15" thickBot="1" x14ac:dyDescent="0.35">
      <c r="A16" s="5" t="s">
        <v>73</v>
      </c>
      <c r="B16" s="2">
        <v>1</v>
      </c>
      <c r="C16" s="2"/>
      <c r="D16" s="60">
        <v>5000</v>
      </c>
      <c r="E16" s="3">
        <f>D16*B16</f>
        <v>5000</v>
      </c>
      <c r="F16" s="11"/>
      <c r="G16" s="2"/>
      <c r="H16" s="2"/>
      <c r="I16" s="60"/>
      <c r="J16" s="3">
        <f>G16*H16</f>
        <v>0</v>
      </c>
      <c r="K16" s="11"/>
    </row>
    <row r="17" spans="1:11" ht="17.399999999999999" thickBot="1" x14ac:dyDescent="0.35">
      <c r="A17" s="37" t="s">
        <v>3</v>
      </c>
      <c r="B17" s="30"/>
      <c r="C17" s="30"/>
      <c r="D17" s="31"/>
      <c r="E17" s="31">
        <f>SUM(E5,E9,E13,E15)</f>
        <v>71200</v>
      </c>
      <c r="F17" s="32"/>
      <c r="G17" s="51"/>
      <c r="H17" s="51"/>
      <c r="I17" s="52"/>
      <c r="J17" s="52">
        <f>SUM(J5,J9,J13,J15)</f>
        <v>63800</v>
      </c>
      <c r="K17" s="53"/>
    </row>
    <row r="18" spans="1:11" ht="15" thickBot="1" x14ac:dyDescent="0.35"/>
    <row r="19" spans="1:11" x14ac:dyDescent="0.3">
      <c r="A19" s="98" t="s">
        <v>55</v>
      </c>
      <c r="B19" s="99"/>
      <c r="C19" s="99"/>
      <c r="D19" s="99"/>
      <c r="E19" s="99"/>
      <c r="F19" s="99"/>
      <c r="G19" s="99"/>
      <c r="H19" s="99"/>
      <c r="I19" s="99"/>
      <c r="J19" s="99"/>
      <c r="K19" s="100"/>
    </row>
    <row r="20" spans="1:11" ht="15" thickBot="1" x14ac:dyDescent="0.35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3"/>
    </row>
    <row r="21" spans="1:11" ht="17.399999999999999" thickBot="1" x14ac:dyDescent="0.35">
      <c r="A21" s="104" t="s">
        <v>4</v>
      </c>
      <c r="B21" s="106" t="s">
        <v>57</v>
      </c>
      <c r="C21" s="106"/>
      <c r="D21" s="106"/>
      <c r="E21" s="106"/>
      <c r="F21" s="107"/>
      <c r="G21" s="108" t="s">
        <v>180</v>
      </c>
      <c r="H21" s="108"/>
      <c r="I21" s="108"/>
      <c r="J21" s="108"/>
      <c r="K21" s="109"/>
    </row>
    <row r="22" spans="1:11" ht="28.2" thickBot="1" x14ac:dyDescent="0.35">
      <c r="A22" s="105"/>
      <c r="B22" s="15" t="s">
        <v>81</v>
      </c>
      <c r="C22" s="15" t="s">
        <v>9</v>
      </c>
      <c r="D22" s="16" t="s">
        <v>83</v>
      </c>
      <c r="E22" s="16" t="s">
        <v>10</v>
      </c>
      <c r="F22" s="17" t="s">
        <v>2</v>
      </c>
      <c r="G22" s="12" t="s">
        <v>81</v>
      </c>
      <c r="H22" s="12" t="s">
        <v>1</v>
      </c>
      <c r="I22" s="13" t="s">
        <v>83</v>
      </c>
      <c r="J22" s="13" t="s">
        <v>13</v>
      </c>
      <c r="K22" s="14" t="s">
        <v>2</v>
      </c>
    </row>
    <row r="23" spans="1:11" ht="18" customHeight="1" x14ac:dyDescent="0.3">
      <c r="A23" s="33" t="s">
        <v>7</v>
      </c>
      <c r="B23" s="18"/>
      <c r="C23" s="18"/>
      <c r="D23" s="59"/>
      <c r="E23" s="19">
        <f>E24+E25+E26</f>
        <v>45600</v>
      </c>
      <c r="F23" s="20"/>
      <c r="G23" s="38"/>
      <c r="H23" s="38"/>
      <c r="I23" s="66"/>
      <c r="J23" s="39">
        <f>J24+J25+J26</f>
        <v>58700</v>
      </c>
      <c r="K23" s="40"/>
    </row>
    <row r="24" spans="1:11" x14ac:dyDescent="0.3">
      <c r="A24" s="54" t="s">
        <v>70</v>
      </c>
      <c r="B24" s="55">
        <v>2</v>
      </c>
      <c r="C24" s="55">
        <v>24</v>
      </c>
      <c r="D24" s="71">
        <v>600</v>
      </c>
      <c r="E24" s="56">
        <f>D24*C24*B24</f>
        <v>28800</v>
      </c>
      <c r="F24" s="22"/>
      <c r="G24" s="41">
        <v>3</v>
      </c>
      <c r="H24" s="41">
        <v>19</v>
      </c>
      <c r="I24" s="67">
        <v>600</v>
      </c>
      <c r="J24" s="42">
        <v>35400</v>
      </c>
      <c r="K24" s="43" t="s">
        <v>179</v>
      </c>
    </row>
    <row r="25" spans="1:11" x14ac:dyDescent="0.3">
      <c r="A25" s="1" t="s">
        <v>71</v>
      </c>
      <c r="B25" s="2">
        <v>2</v>
      </c>
      <c r="C25" s="2">
        <v>12</v>
      </c>
      <c r="D25" s="60">
        <v>600</v>
      </c>
      <c r="E25" s="3">
        <f>D25*C25*B25</f>
        <v>14400</v>
      </c>
      <c r="F25" s="11"/>
      <c r="G25" s="2">
        <v>3</v>
      </c>
      <c r="H25" s="2">
        <v>12</v>
      </c>
      <c r="I25" s="60">
        <v>600</v>
      </c>
      <c r="J25" s="3">
        <v>19700</v>
      </c>
      <c r="K25" s="11" t="s">
        <v>178</v>
      </c>
    </row>
    <row r="26" spans="1:11" x14ac:dyDescent="0.3">
      <c r="A26" s="1" t="s">
        <v>72</v>
      </c>
      <c r="B26" s="2">
        <v>2</v>
      </c>
      <c r="C26" s="2">
        <v>2</v>
      </c>
      <c r="D26" s="60">
        <v>600</v>
      </c>
      <c r="E26" s="3">
        <f>D26*C26*B26</f>
        <v>2400</v>
      </c>
      <c r="F26" s="11"/>
      <c r="G26" s="2">
        <v>3</v>
      </c>
      <c r="H26" s="2">
        <v>2</v>
      </c>
      <c r="I26" s="60">
        <v>600</v>
      </c>
      <c r="J26" s="3">
        <f>I26*H26*G26</f>
        <v>3600</v>
      </c>
      <c r="K26" s="11"/>
    </row>
    <row r="27" spans="1:11" ht="21.75" customHeight="1" x14ac:dyDescent="0.3">
      <c r="A27" s="34" t="s">
        <v>5</v>
      </c>
      <c r="B27" s="23"/>
      <c r="C27" s="23"/>
      <c r="D27" s="61"/>
      <c r="E27" s="24">
        <f>SUM(E28:E30)</f>
        <v>16600</v>
      </c>
      <c r="F27" s="25"/>
      <c r="G27" s="44"/>
      <c r="H27" s="44"/>
      <c r="I27" s="68"/>
      <c r="J27" s="45">
        <f>SUM(J28:J29)</f>
        <v>24000</v>
      </c>
      <c r="K27" s="46"/>
    </row>
    <row r="28" spans="1:11" x14ac:dyDescent="0.3">
      <c r="A28" s="5" t="s">
        <v>148</v>
      </c>
      <c r="B28" s="2">
        <v>2</v>
      </c>
      <c r="C28" s="2"/>
      <c r="D28" s="60">
        <v>8000</v>
      </c>
      <c r="E28" s="3">
        <f>D28*B28</f>
        <v>16000</v>
      </c>
      <c r="F28" s="11"/>
      <c r="G28" s="2">
        <v>3</v>
      </c>
      <c r="H28" s="2"/>
      <c r="I28" s="60">
        <v>8000</v>
      </c>
      <c r="J28" s="3">
        <f>G28*I28</f>
        <v>24000</v>
      </c>
      <c r="K28" s="11" t="s">
        <v>181</v>
      </c>
    </row>
    <row r="29" spans="1:11" x14ac:dyDescent="0.3">
      <c r="A29" s="5" t="s">
        <v>149</v>
      </c>
      <c r="B29" s="2">
        <v>0</v>
      </c>
      <c r="C29" s="2"/>
      <c r="D29" s="60">
        <v>0</v>
      </c>
      <c r="E29" s="3">
        <f>B29*C29</f>
        <v>0</v>
      </c>
      <c r="F29" s="11"/>
      <c r="G29" s="2"/>
      <c r="H29" s="2"/>
      <c r="I29" s="60"/>
      <c r="J29" s="3"/>
      <c r="K29" s="11"/>
    </row>
    <row r="30" spans="1:11" x14ac:dyDescent="0.3">
      <c r="A30" s="5" t="s">
        <v>152</v>
      </c>
      <c r="B30" s="2">
        <v>1</v>
      </c>
      <c r="C30" s="2"/>
      <c r="D30" s="60">
        <v>600</v>
      </c>
      <c r="E30" s="3">
        <f>B30*D30</f>
        <v>600</v>
      </c>
      <c r="F30" s="11"/>
      <c r="G30" s="2">
        <v>1</v>
      </c>
      <c r="H30" s="2"/>
      <c r="I30" s="60">
        <v>600</v>
      </c>
      <c r="J30" s="3">
        <f>G30*I30</f>
        <v>600</v>
      </c>
      <c r="K30" s="11"/>
    </row>
    <row r="31" spans="1:11" x14ac:dyDescent="0.3">
      <c r="A31" s="35" t="s">
        <v>8</v>
      </c>
      <c r="B31" s="26"/>
      <c r="C31" s="26"/>
      <c r="D31" s="62"/>
      <c r="E31" s="27">
        <f>SUM(E32:E32)</f>
        <v>4000</v>
      </c>
      <c r="F31" s="25"/>
      <c r="G31" s="47"/>
      <c r="H31" s="47"/>
      <c r="I31" s="69"/>
      <c r="J31" s="48">
        <f>SUM(J32:J32)</f>
        <v>4000</v>
      </c>
      <c r="K31" s="46"/>
    </row>
    <row r="32" spans="1:11" x14ac:dyDescent="0.3">
      <c r="A32" s="5" t="s">
        <v>150</v>
      </c>
      <c r="B32" s="6">
        <v>2</v>
      </c>
      <c r="C32" s="6"/>
      <c r="D32" s="63">
        <v>2000</v>
      </c>
      <c r="E32" s="7">
        <f>D32*B32</f>
        <v>4000</v>
      </c>
      <c r="F32" s="11" t="s">
        <v>151</v>
      </c>
      <c r="G32" s="6">
        <v>2</v>
      </c>
      <c r="H32" s="6"/>
      <c r="I32" s="63">
        <v>2000</v>
      </c>
      <c r="J32" s="7">
        <f>G32*I32</f>
        <v>4000</v>
      </c>
      <c r="K32" s="11" t="s">
        <v>177</v>
      </c>
    </row>
    <row r="33" spans="1:11" ht="18.75" customHeight="1" x14ac:dyDescent="0.3">
      <c r="A33" s="36" t="s">
        <v>6</v>
      </c>
      <c r="B33" s="28"/>
      <c r="C33" s="28"/>
      <c r="D33" s="64"/>
      <c r="E33" s="29">
        <f>SUM(E34:E34)</f>
        <v>5000</v>
      </c>
      <c r="F33" s="25"/>
      <c r="G33" s="49"/>
      <c r="H33" s="49"/>
      <c r="I33" s="70"/>
      <c r="J33" s="50">
        <f>SUM(J34:J34)</f>
        <v>0</v>
      </c>
      <c r="K33" s="46"/>
    </row>
    <row r="34" spans="1:11" ht="15" thickBot="1" x14ac:dyDescent="0.35">
      <c r="A34" s="5" t="s">
        <v>73</v>
      </c>
      <c r="B34" s="2">
        <v>1</v>
      </c>
      <c r="C34" s="2"/>
      <c r="D34" s="60">
        <v>5000</v>
      </c>
      <c r="E34" s="3">
        <f>B34*D34</f>
        <v>5000</v>
      </c>
      <c r="F34" s="11"/>
      <c r="G34" s="2"/>
      <c r="H34" s="2"/>
      <c r="I34" s="60"/>
      <c r="J34" s="3">
        <f>G34*H34</f>
        <v>0</v>
      </c>
      <c r="K34" s="11"/>
    </row>
    <row r="35" spans="1:11" ht="17.399999999999999" thickBot="1" x14ac:dyDescent="0.35">
      <c r="A35" s="37" t="s">
        <v>3</v>
      </c>
      <c r="B35" s="30"/>
      <c r="C35" s="30"/>
      <c r="D35" s="31"/>
      <c r="E35" s="31">
        <f>SUM(E23,E27,E31,E33)</f>
        <v>71200</v>
      </c>
      <c r="F35" s="32"/>
      <c r="G35" s="51"/>
      <c r="H35" s="51"/>
      <c r="I35" s="52"/>
      <c r="J35" s="52">
        <f>SUM(J23,J27,J31,J33)</f>
        <v>86700</v>
      </c>
      <c r="K35" s="53"/>
    </row>
    <row r="36" spans="1:11" ht="15" thickBot="1" x14ac:dyDescent="0.35"/>
    <row r="37" spans="1:11" x14ac:dyDescent="0.3">
      <c r="A37" s="98" t="s">
        <v>55</v>
      </c>
      <c r="B37" s="99"/>
      <c r="C37" s="99"/>
      <c r="D37" s="99"/>
      <c r="E37" s="99"/>
      <c r="F37" s="99"/>
      <c r="G37" s="99"/>
      <c r="H37" s="99"/>
      <c r="I37" s="99"/>
      <c r="J37" s="99"/>
      <c r="K37" s="100"/>
    </row>
    <row r="38" spans="1:11" ht="15" thickBot="1" x14ac:dyDescent="0.35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3"/>
    </row>
    <row r="39" spans="1:11" ht="17.399999999999999" thickBot="1" x14ac:dyDescent="0.35">
      <c r="A39" s="104" t="s">
        <v>4</v>
      </c>
      <c r="B39" s="106" t="s">
        <v>59</v>
      </c>
      <c r="C39" s="106"/>
      <c r="D39" s="106"/>
      <c r="E39" s="106"/>
      <c r="F39" s="107"/>
      <c r="G39" s="108" t="s">
        <v>60</v>
      </c>
      <c r="H39" s="108"/>
      <c r="I39" s="108"/>
      <c r="J39" s="108"/>
      <c r="K39" s="109"/>
    </row>
    <row r="40" spans="1:11" ht="28.2" thickBot="1" x14ac:dyDescent="0.35">
      <c r="A40" s="105"/>
      <c r="B40" s="15" t="s">
        <v>81</v>
      </c>
      <c r="C40" s="15" t="s">
        <v>9</v>
      </c>
      <c r="D40" s="16" t="s">
        <v>83</v>
      </c>
      <c r="E40" s="16" t="s">
        <v>10</v>
      </c>
      <c r="F40" s="17" t="s">
        <v>2</v>
      </c>
      <c r="G40" s="12" t="s">
        <v>81</v>
      </c>
      <c r="H40" s="12" t="s">
        <v>1</v>
      </c>
      <c r="I40" s="13" t="s">
        <v>83</v>
      </c>
      <c r="J40" s="13" t="s">
        <v>13</v>
      </c>
      <c r="K40" s="14" t="s">
        <v>2</v>
      </c>
    </row>
    <row r="41" spans="1:11" ht="20.25" customHeight="1" x14ac:dyDescent="0.3">
      <c r="A41" s="33" t="s">
        <v>7</v>
      </c>
      <c r="B41" s="18"/>
      <c r="C41" s="18"/>
      <c r="D41" s="59"/>
      <c r="E41" s="19">
        <f>E42+E43+E44</f>
        <v>45600</v>
      </c>
      <c r="F41" s="20"/>
      <c r="G41" s="38"/>
      <c r="H41" s="38"/>
      <c r="I41" s="66"/>
      <c r="J41" s="39"/>
      <c r="K41" s="40"/>
    </row>
    <row r="42" spans="1:11" x14ac:dyDescent="0.3">
      <c r="A42" s="54" t="s">
        <v>70</v>
      </c>
      <c r="B42" s="55">
        <v>2</v>
      </c>
      <c r="C42" s="55">
        <v>24</v>
      </c>
      <c r="D42" s="71">
        <v>600</v>
      </c>
      <c r="E42" s="56">
        <f>D42*C42*B42</f>
        <v>28800</v>
      </c>
      <c r="F42" s="22"/>
      <c r="G42" s="57">
        <v>2</v>
      </c>
      <c r="H42" s="57">
        <v>18</v>
      </c>
      <c r="I42" s="72">
        <v>600</v>
      </c>
      <c r="J42" s="58">
        <f>G42*H42*I42</f>
        <v>21600</v>
      </c>
      <c r="K42" s="43"/>
    </row>
    <row r="43" spans="1:11" x14ac:dyDescent="0.3">
      <c r="A43" s="1" t="s">
        <v>71</v>
      </c>
      <c r="B43" s="2">
        <v>2</v>
      </c>
      <c r="C43" s="2">
        <v>12</v>
      </c>
      <c r="D43" s="60">
        <v>600</v>
      </c>
      <c r="E43" s="3">
        <f>D43*C43*B43</f>
        <v>14400</v>
      </c>
      <c r="F43" s="11"/>
      <c r="G43" s="2"/>
      <c r="H43" s="2"/>
      <c r="I43" s="60"/>
      <c r="J43" s="3"/>
      <c r="K43" s="11"/>
    </row>
    <row r="44" spans="1:11" x14ac:dyDescent="0.3">
      <c r="A44" s="1" t="s">
        <v>72</v>
      </c>
      <c r="B44" s="2">
        <v>2</v>
      </c>
      <c r="C44" s="2">
        <v>2</v>
      </c>
      <c r="D44" s="60">
        <v>600</v>
      </c>
      <c r="E44" s="3">
        <f>D44*C44*B44</f>
        <v>2400</v>
      </c>
      <c r="F44" s="11"/>
      <c r="G44" s="2"/>
      <c r="H44" s="2"/>
      <c r="I44" s="60"/>
      <c r="J44" s="3"/>
      <c r="K44" s="11"/>
    </row>
    <row r="45" spans="1:11" ht="17.25" customHeight="1" x14ac:dyDescent="0.3">
      <c r="A45" s="34" t="s">
        <v>5</v>
      </c>
      <c r="B45" s="23"/>
      <c r="C45" s="23"/>
      <c r="D45" s="61"/>
      <c r="E45" s="24">
        <f>SUM(E46:E48)</f>
        <v>16600</v>
      </c>
      <c r="F45" s="25"/>
      <c r="G45" s="44"/>
      <c r="H45" s="44"/>
      <c r="I45" s="68"/>
      <c r="J45" s="45">
        <f>SUM(J46:J47)</f>
        <v>0</v>
      </c>
      <c r="K45" s="46"/>
    </row>
    <row r="46" spans="1:11" x14ac:dyDescent="0.3">
      <c r="A46" s="5" t="s">
        <v>148</v>
      </c>
      <c r="B46" s="2">
        <v>2</v>
      </c>
      <c r="C46" s="2"/>
      <c r="D46" s="60">
        <v>8000</v>
      </c>
      <c r="E46" s="3">
        <f>D46*B46</f>
        <v>16000</v>
      </c>
      <c r="F46" s="11"/>
      <c r="G46" s="2">
        <v>1</v>
      </c>
      <c r="H46" s="2"/>
      <c r="I46" s="60"/>
      <c r="J46" s="3"/>
      <c r="K46" s="11"/>
    </row>
    <row r="47" spans="1:11" x14ac:dyDescent="0.3">
      <c r="A47" s="5" t="s">
        <v>149</v>
      </c>
      <c r="B47" s="2">
        <v>0</v>
      </c>
      <c r="C47" s="2"/>
      <c r="D47" s="60">
        <v>0</v>
      </c>
      <c r="E47" s="3">
        <f>B47*C47</f>
        <v>0</v>
      </c>
      <c r="F47" s="11"/>
      <c r="G47" s="2">
        <v>0</v>
      </c>
      <c r="H47" s="2"/>
      <c r="I47" s="60"/>
      <c r="J47" s="3">
        <f t="shared" ref="J47" si="1">G47*H47</f>
        <v>0</v>
      </c>
      <c r="K47" s="11"/>
    </row>
    <row r="48" spans="1:11" x14ac:dyDescent="0.3">
      <c r="A48" s="5" t="s">
        <v>152</v>
      </c>
      <c r="B48" s="2">
        <v>1</v>
      </c>
      <c r="C48" s="2"/>
      <c r="D48" s="60">
        <v>600</v>
      </c>
      <c r="E48" s="3">
        <f>B48*D48</f>
        <v>600</v>
      </c>
      <c r="F48" s="11"/>
      <c r="G48" s="2">
        <v>1</v>
      </c>
      <c r="H48" s="2"/>
      <c r="I48" s="60">
        <v>600</v>
      </c>
      <c r="J48" s="3">
        <f>G48*I48</f>
        <v>600</v>
      </c>
      <c r="K48" s="11"/>
    </row>
    <row r="49" spans="1:11" x14ac:dyDescent="0.3">
      <c r="A49" s="35" t="s">
        <v>8</v>
      </c>
      <c r="B49" s="26"/>
      <c r="C49" s="26"/>
      <c r="D49" s="62"/>
      <c r="E49" s="27">
        <f>SUM(E50:E50)</f>
        <v>4000</v>
      </c>
      <c r="F49" s="25"/>
      <c r="G49" s="47"/>
      <c r="H49" s="47"/>
      <c r="I49" s="69"/>
      <c r="J49" s="48">
        <f>SUM(J50:J50)</f>
        <v>4000</v>
      </c>
      <c r="K49" s="46"/>
    </row>
    <row r="50" spans="1:11" x14ac:dyDescent="0.3">
      <c r="A50" s="5" t="s">
        <v>150</v>
      </c>
      <c r="B50" s="6">
        <v>2</v>
      </c>
      <c r="C50" s="6"/>
      <c r="D50" s="63">
        <v>2000</v>
      </c>
      <c r="E50" s="7">
        <f>D50*B50</f>
        <v>4000</v>
      </c>
      <c r="F50" s="11" t="s">
        <v>151</v>
      </c>
      <c r="G50" s="6">
        <v>2</v>
      </c>
      <c r="H50" s="6"/>
      <c r="I50" s="63">
        <v>2000</v>
      </c>
      <c r="J50" s="7">
        <f>G50*I50</f>
        <v>4000</v>
      </c>
      <c r="K50" s="11" t="s">
        <v>177</v>
      </c>
    </row>
    <row r="51" spans="1:11" ht="19.5" customHeight="1" x14ac:dyDescent="0.3">
      <c r="A51" s="36" t="s">
        <v>6</v>
      </c>
      <c r="B51" s="28"/>
      <c r="C51" s="28"/>
      <c r="D51" s="64"/>
      <c r="E51" s="29">
        <f>SUM(E52:E52)</f>
        <v>5000</v>
      </c>
      <c r="F51" s="25"/>
      <c r="G51" s="49"/>
      <c r="H51" s="49"/>
      <c r="I51" s="70"/>
      <c r="J51" s="50">
        <f>SUM(J52:J52)</f>
        <v>0</v>
      </c>
      <c r="K51" s="46"/>
    </row>
    <row r="52" spans="1:11" ht="15" thickBot="1" x14ac:dyDescent="0.35">
      <c r="A52" s="5" t="s">
        <v>73</v>
      </c>
      <c r="B52" s="2">
        <v>1</v>
      </c>
      <c r="C52" s="2"/>
      <c r="D52" s="60">
        <v>5000</v>
      </c>
      <c r="E52" s="3">
        <f>B52*D52</f>
        <v>5000</v>
      </c>
      <c r="F52" s="11"/>
      <c r="G52" s="2"/>
      <c r="H52" s="2"/>
      <c r="I52" s="60"/>
      <c r="J52" s="3">
        <f>G52*H52</f>
        <v>0</v>
      </c>
      <c r="K52" s="11"/>
    </row>
    <row r="53" spans="1:11" ht="17.399999999999999" thickBot="1" x14ac:dyDescent="0.35">
      <c r="A53" s="37" t="s">
        <v>3</v>
      </c>
      <c r="B53" s="30"/>
      <c r="C53" s="30"/>
      <c r="D53" s="31"/>
      <c r="E53" s="31">
        <f>SUM(E41,E45,E49,E51)</f>
        <v>71200</v>
      </c>
      <c r="F53" s="32"/>
      <c r="G53" s="51"/>
      <c r="H53" s="51"/>
      <c r="I53" s="52"/>
      <c r="J53" s="52">
        <f>SUM(J41,J45,J49,J51)</f>
        <v>4000</v>
      </c>
      <c r="K53" s="53"/>
    </row>
    <row r="54" spans="1:11" ht="15" thickBot="1" x14ac:dyDescent="0.35"/>
    <row r="55" spans="1:11" x14ac:dyDescent="0.3">
      <c r="A55" s="98" t="s">
        <v>55</v>
      </c>
      <c r="B55" s="99"/>
      <c r="C55" s="99"/>
      <c r="D55" s="99"/>
      <c r="E55" s="99"/>
      <c r="F55" s="99"/>
      <c r="G55" s="99"/>
      <c r="H55" s="99"/>
      <c r="I55" s="99"/>
      <c r="J55" s="99"/>
      <c r="K55" s="100"/>
    </row>
    <row r="56" spans="1:11" ht="15" thickBot="1" x14ac:dyDescent="0.35">
      <c r="A56" s="101"/>
      <c r="B56" s="102"/>
      <c r="C56" s="102"/>
      <c r="D56" s="102"/>
      <c r="E56" s="102"/>
      <c r="F56" s="102"/>
      <c r="G56" s="102"/>
      <c r="H56" s="102"/>
      <c r="I56" s="102"/>
      <c r="J56" s="102"/>
      <c r="K56" s="103"/>
    </row>
    <row r="57" spans="1:11" ht="17.399999999999999" thickBot="1" x14ac:dyDescent="0.35">
      <c r="A57" s="104" t="s">
        <v>4</v>
      </c>
      <c r="B57" s="106" t="s">
        <v>61</v>
      </c>
      <c r="C57" s="106"/>
      <c r="D57" s="106"/>
      <c r="E57" s="106"/>
      <c r="F57" s="107"/>
      <c r="G57" s="108" t="s">
        <v>62</v>
      </c>
      <c r="H57" s="108"/>
      <c r="I57" s="108"/>
      <c r="J57" s="108"/>
      <c r="K57" s="109"/>
    </row>
    <row r="58" spans="1:11" ht="28.2" thickBot="1" x14ac:dyDescent="0.35">
      <c r="A58" s="105"/>
      <c r="B58" s="15" t="s">
        <v>81</v>
      </c>
      <c r="C58" s="15" t="s">
        <v>9</v>
      </c>
      <c r="D58" s="16" t="s">
        <v>83</v>
      </c>
      <c r="E58" s="16" t="s">
        <v>10</v>
      </c>
      <c r="F58" s="17" t="s">
        <v>2</v>
      </c>
      <c r="G58" s="12" t="s">
        <v>81</v>
      </c>
      <c r="H58" s="12" t="s">
        <v>1</v>
      </c>
      <c r="I58" s="13" t="s">
        <v>83</v>
      </c>
      <c r="J58" s="13" t="s">
        <v>13</v>
      </c>
      <c r="K58" s="14" t="s">
        <v>2</v>
      </c>
    </row>
    <row r="59" spans="1:11" ht="20.25" customHeight="1" x14ac:dyDescent="0.3">
      <c r="A59" s="33" t="s">
        <v>7</v>
      </c>
      <c r="B59" s="18"/>
      <c r="C59" s="18"/>
      <c r="D59" s="59"/>
      <c r="E59" s="19">
        <f>E60+E61+E62</f>
        <v>45600</v>
      </c>
      <c r="F59" s="20"/>
      <c r="G59" s="38"/>
      <c r="H59" s="38"/>
      <c r="I59" s="66"/>
      <c r="J59" s="39"/>
      <c r="K59" s="40"/>
    </row>
    <row r="60" spans="1:11" x14ac:dyDescent="0.3">
      <c r="A60" s="54" t="s">
        <v>70</v>
      </c>
      <c r="B60" s="55">
        <v>2</v>
      </c>
      <c r="C60" s="55">
        <v>24</v>
      </c>
      <c r="D60" s="71">
        <v>600</v>
      </c>
      <c r="E60" s="56">
        <f>D60*C60*B60</f>
        <v>28800</v>
      </c>
      <c r="F60" s="22"/>
      <c r="G60" s="41"/>
      <c r="H60" s="41"/>
      <c r="I60" s="67"/>
      <c r="J60" s="42"/>
      <c r="K60" s="43"/>
    </row>
    <row r="61" spans="1:11" x14ac:dyDescent="0.3">
      <c r="A61" s="1" t="s">
        <v>71</v>
      </c>
      <c r="B61" s="2">
        <v>2</v>
      </c>
      <c r="C61" s="2">
        <v>12</v>
      </c>
      <c r="D61" s="60">
        <v>600</v>
      </c>
      <c r="E61" s="3">
        <f>D61*C61*B61</f>
        <v>14400</v>
      </c>
      <c r="F61" s="11"/>
      <c r="G61" s="2"/>
      <c r="H61" s="2"/>
      <c r="I61" s="60"/>
      <c r="J61" s="3"/>
      <c r="K61" s="11"/>
    </row>
    <row r="62" spans="1:11" x14ac:dyDescent="0.3">
      <c r="A62" s="1" t="s">
        <v>72</v>
      </c>
      <c r="B62" s="2">
        <v>2</v>
      </c>
      <c r="C62" s="2">
        <v>2</v>
      </c>
      <c r="D62" s="60">
        <v>600</v>
      </c>
      <c r="E62" s="3">
        <f>D62*C62*B62</f>
        <v>2400</v>
      </c>
      <c r="F62" s="11"/>
      <c r="G62" s="2"/>
      <c r="H62" s="2"/>
      <c r="I62" s="60"/>
      <c r="J62" s="3"/>
      <c r="K62" s="11"/>
    </row>
    <row r="63" spans="1:11" ht="18" customHeight="1" x14ac:dyDescent="0.3">
      <c r="A63" s="34" t="s">
        <v>5</v>
      </c>
      <c r="B63" s="23"/>
      <c r="C63" s="23"/>
      <c r="D63" s="61"/>
      <c r="E63" s="24">
        <f>E64+E65+E66</f>
        <v>16600</v>
      </c>
      <c r="F63" s="25"/>
      <c r="G63" s="44"/>
      <c r="H63" s="44"/>
      <c r="I63" s="68"/>
      <c r="J63" s="45">
        <f>SUM(J64:J65)</f>
        <v>0</v>
      </c>
      <c r="K63" s="46"/>
    </row>
    <row r="64" spans="1:11" x14ac:dyDescent="0.3">
      <c r="A64" s="5" t="s">
        <v>148</v>
      </c>
      <c r="B64" s="2">
        <v>2</v>
      </c>
      <c r="C64" s="2"/>
      <c r="D64" s="60">
        <v>8000</v>
      </c>
      <c r="E64" s="3">
        <f>D64*B64</f>
        <v>16000</v>
      </c>
      <c r="F64" s="11"/>
      <c r="G64" s="2">
        <v>1</v>
      </c>
      <c r="H64" s="2"/>
      <c r="I64" s="60"/>
      <c r="J64" s="3"/>
      <c r="K64" s="11"/>
    </row>
    <row r="65" spans="1:11" x14ac:dyDescent="0.3">
      <c r="A65" s="5" t="s">
        <v>149</v>
      </c>
      <c r="B65" s="2">
        <v>0</v>
      </c>
      <c r="C65" s="2"/>
      <c r="D65" s="60">
        <v>0</v>
      </c>
      <c r="E65" s="3">
        <f>B65*C65</f>
        <v>0</v>
      </c>
      <c r="F65" s="11"/>
      <c r="G65" s="2">
        <v>0</v>
      </c>
      <c r="H65" s="2"/>
      <c r="I65" s="60"/>
      <c r="J65" s="3">
        <f t="shared" ref="J65" si="2">G65*H65</f>
        <v>0</v>
      </c>
      <c r="K65" s="11"/>
    </row>
    <row r="66" spans="1:11" x14ac:dyDescent="0.3">
      <c r="A66" s="5" t="s">
        <v>152</v>
      </c>
      <c r="B66" s="2">
        <v>1</v>
      </c>
      <c r="C66" s="2"/>
      <c r="D66" s="60">
        <v>600</v>
      </c>
      <c r="E66" s="3">
        <f>B66*D66</f>
        <v>600</v>
      </c>
      <c r="F66" s="11"/>
      <c r="G66" s="2"/>
      <c r="H66" s="2"/>
      <c r="I66" s="60"/>
      <c r="J66" s="3"/>
      <c r="K66" s="11"/>
    </row>
    <row r="67" spans="1:11" x14ac:dyDescent="0.3">
      <c r="A67" s="35" t="s">
        <v>8</v>
      </c>
      <c r="B67" s="26"/>
      <c r="C67" s="26"/>
      <c r="D67" s="62"/>
      <c r="E67" s="27">
        <f>SUM(E68:E68)</f>
        <v>4000</v>
      </c>
      <c r="F67" s="25"/>
      <c r="G67" s="47"/>
      <c r="H67" s="47"/>
      <c r="I67" s="69"/>
      <c r="J67" s="48">
        <f>SUM(J68:J68)</f>
        <v>0</v>
      </c>
      <c r="K67" s="46"/>
    </row>
    <row r="68" spans="1:11" x14ac:dyDescent="0.3">
      <c r="A68" s="5" t="s">
        <v>150</v>
      </c>
      <c r="B68" s="6">
        <v>2</v>
      </c>
      <c r="C68" s="6"/>
      <c r="D68" s="63">
        <v>2000</v>
      </c>
      <c r="E68" s="7">
        <f>D68*B68</f>
        <v>4000</v>
      </c>
      <c r="F68" s="11" t="s">
        <v>151</v>
      </c>
      <c r="G68" s="6"/>
      <c r="H68" s="6"/>
      <c r="I68" s="63"/>
      <c r="J68" s="7">
        <f>G68*H68</f>
        <v>0</v>
      </c>
      <c r="K68" s="11"/>
    </row>
    <row r="69" spans="1:11" ht="17.25" customHeight="1" x14ac:dyDescent="0.3">
      <c r="A69" s="36" t="s">
        <v>6</v>
      </c>
      <c r="B69" s="28"/>
      <c r="C69" s="28"/>
      <c r="D69" s="64"/>
      <c r="E69" s="29">
        <f>SUM(E70:E70)</f>
        <v>5000</v>
      </c>
      <c r="F69" s="25"/>
      <c r="G69" s="49"/>
      <c r="H69" s="49"/>
      <c r="I69" s="70"/>
      <c r="J69" s="50">
        <f>SUM(J70:J70)</f>
        <v>0</v>
      </c>
      <c r="K69" s="46"/>
    </row>
    <row r="70" spans="1:11" ht="15" thickBot="1" x14ac:dyDescent="0.35">
      <c r="A70" s="5" t="s">
        <v>73</v>
      </c>
      <c r="B70" s="2">
        <v>1</v>
      </c>
      <c r="C70" s="2"/>
      <c r="D70" s="60">
        <v>5000</v>
      </c>
      <c r="E70" s="3">
        <f>D70*B70</f>
        <v>5000</v>
      </c>
      <c r="F70" s="11"/>
      <c r="G70" s="2"/>
      <c r="H70" s="2"/>
      <c r="I70" s="60"/>
      <c r="J70" s="3">
        <f>G70*H70</f>
        <v>0</v>
      </c>
      <c r="K70" s="11"/>
    </row>
    <row r="71" spans="1:11" ht="17.399999999999999" thickBot="1" x14ac:dyDescent="0.35">
      <c r="A71" s="37" t="s">
        <v>3</v>
      </c>
      <c r="B71" s="30"/>
      <c r="C71" s="30"/>
      <c r="D71" s="31"/>
      <c r="E71" s="31">
        <f>SUM(E59,E63,E67,E69)</f>
        <v>71200</v>
      </c>
      <c r="F71" s="32"/>
      <c r="G71" s="51"/>
      <c r="H71" s="51"/>
      <c r="I71" s="52"/>
      <c r="J71" s="52">
        <f>SUM(J59,J63,J67,J69)</f>
        <v>0</v>
      </c>
      <c r="K71" s="53"/>
    </row>
  </sheetData>
  <mergeCells count="16">
    <mergeCell ref="A57:A58"/>
    <mergeCell ref="B57:F57"/>
    <mergeCell ref="G57:K57"/>
    <mergeCell ref="A1:K2"/>
    <mergeCell ref="A3:A4"/>
    <mergeCell ref="B3:F3"/>
    <mergeCell ref="G3:K3"/>
    <mergeCell ref="A19:K20"/>
    <mergeCell ref="A21:A22"/>
    <mergeCell ref="B21:F21"/>
    <mergeCell ref="G21:K21"/>
    <mergeCell ref="A37:K38"/>
    <mergeCell ref="A39:A40"/>
    <mergeCell ref="B39:F39"/>
    <mergeCell ref="G39:K39"/>
    <mergeCell ref="A55:K56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9"/>
  <sheetViews>
    <sheetView topLeftCell="A79" workbookViewId="0">
      <selection activeCell="A50" sqref="A50:A53"/>
    </sheetView>
  </sheetViews>
  <sheetFormatPr defaultRowHeight="14.4" x14ac:dyDescent="0.3"/>
  <cols>
    <col min="1" max="1" width="29.5546875" customWidth="1"/>
    <col min="3" max="4" width="12.88671875" customWidth="1"/>
    <col min="5" max="5" width="11.6640625" customWidth="1"/>
    <col min="6" max="6" width="12.5546875" customWidth="1"/>
    <col min="8" max="9" width="12.33203125" customWidth="1"/>
    <col min="10" max="10" width="12" customWidth="1"/>
    <col min="11" max="11" width="13.5546875" customWidth="1"/>
  </cols>
  <sheetData>
    <row r="1" spans="1:11" x14ac:dyDescent="0.3">
      <c r="A1" s="98" t="s">
        <v>63</v>
      </c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 ht="15" thickBot="1" x14ac:dyDescent="0.3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3"/>
    </row>
    <row r="3" spans="1:11" ht="17.399999999999999" thickBot="1" x14ac:dyDescent="0.35">
      <c r="A3" s="104" t="s">
        <v>4</v>
      </c>
      <c r="B3" s="106" t="s">
        <v>25</v>
      </c>
      <c r="C3" s="106"/>
      <c r="D3" s="106"/>
      <c r="E3" s="106"/>
      <c r="F3" s="107"/>
      <c r="G3" s="108" t="s">
        <v>64</v>
      </c>
      <c r="H3" s="108"/>
      <c r="I3" s="108"/>
      <c r="J3" s="108"/>
      <c r="K3" s="109"/>
    </row>
    <row r="4" spans="1:11" ht="28.2" thickBot="1" x14ac:dyDescent="0.35">
      <c r="A4" s="105"/>
      <c r="B4" s="15" t="s">
        <v>81</v>
      </c>
      <c r="C4" s="15" t="s">
        <v>1</v>
      </c>
      <c r="D4" s="16" t="s">
        <v>83</v>
      </c>
      <c r="E4" s="16" t="s">
        <v>10</v>
      </c>
      <c r="F4" s="17" t="s">
        <v>2</v>
      </c>
      <c r="G4" s="12" t="s">
        <v>81</v>
      </c>
      <c r="H4" s="12" t="s">
        <v>1</v>
      </c>
      <c r="I4" s="13" t="s">
        <v>83</v>
      </c>
      <c r="J4" s="13" t="s">
        <v>13</v>
      </c>
      <c r="K4" s="14" t="s">
        <v>2</v>
      </c>
    </row>
    <row r="5" spans="1:11" ht="19.5" customHeight="1" x14ac:dyDescent="0.3">
      <c r="A5" s="33" t="s">
        <v>7</v>
      </c>
      <c r="B5" s="18"/>
      <c r="C5" s="18"/>
      <c r="D5" s="59"/>
      <c r="E5" s="19">
        <f>E6+E7+E8</f>
        <v>40300</v>
      </c>
      <c r="F5" s="20"/>
      <c r="G5" s="38"/>
      <c r="H5" s="38"/>
      <c r="I5" s="66"/>
      <c r="J5" s="39">
        <f>J6+J7+J8</f>
        <v>34820</v>
      </c>
      <c r="K5" s="40"/>
    </row>
    <row r="6" spans="1:11" x14ac:dyDescent="0.3">
      <c r="A6" s="54" t="s">
        <v>70</v>
      </c>
      <c r="B6" s="55">
        <v>2</v>
      </c>
      <c r="C6" s="55">
        <v>28</v>
      </c>
      <c r="D6" s="71">
        <v>490</v>
      </c>
      <c r="E6" s="56">
        <f>D6*C6*B6</f>
        <v>27440</v>
      </c>
      <c r="F6" s="22"/>
      <c r="G6" s="57">
        <v>2</v>
      </c>
      <c r="H6" s="57">
        <v>23</v>
      </c>
      <c r="I6" s="72">
        <v>490</v>
      </c>
      <c r="J6" s="58">
        <f>I6*H6*G6</f>
        <v>22540</v>
      </c>
      <c r="K6" s="43"/>
    </row>
    <row r="7" spans="1:11" x14ac:dyDescent="0.3">
      <c r="A7" s="1" t="s">
        <v>71</v>
      </c>
      <c r="B7" s="2">
        <v>2</v>
      </c>
      <c r="C7" s="2">
        <v>15</v>
      </c>
      <c r="D7" s="60">
        <v>390</v>
      </c>
      <c r="E7" s="3">
        <f>D7*C7*B7</f>
        <v>11700</v>
      </c>
      <c r="F7" s="11"/>
      <c r="G7" s="2">
        <v>2</v>
      </c>
      <c r="H7" s="2">
        <v>14</v>
      </c>
      <c r="I7" s="60">
        <v>390</v>
      </c>
      <c r="J7" s="3">
        <f>I7*H7*G7</f>
        <v>10920</v>
      </c>
      <c r="K7" s="11"/>
    </row>
    <row r="8" spans="1:11" x14ac:dyDescent="0.3">
      <c r="A8" s="1" t="s">
        <v>72</v>
      </c>
      <c r="B8" s="2">
        <v>2</v>
      </c>
      <c r="C8" s="2">
        <v>2</v>
      </c>
      <c r="D8" s="60">
        <v>290</v>
      </c>
      <c r="E8" s="3">
        <f>D8*C8*B8</f>
        <v>1160</v>
      </c>
      <c r="F8" s="11"/>
      <c r="G8" s="2">
        <v>2</v>
      </c>
      <c r="H8" s="2">
        <v>2</v>
      </c>
      <c r="I8" s="60">
        <v>340</v>
      </c>
      <c r="J8" s="3">
        <v>1360</v>
      </c>
      <c r="K8" s="11"/>
    </row>
    <row r="9" spans="1:11" ht="19.5" customHeight="1" x14ac:dyDescent="0.3">
      <c r="A9" s="34" t="s">
        <v>5</v>
      </c>
      <c r="B9" s="23"/>
      <c r="C9" s="23"/>
      <c r="D9" s="61"/>
      <c r="E9" s="24">
        <f>SUM(E10:E13)</f>
        <v>21680</v>
      </c>
      <c r="F9" s="25"/>
      <c r="G9" s="44"/>
      <c r="H9" s="44"/>
      <c r="I9" s="68"/>
      <c r="J9" s="45">
        <f>SUM(J10:J13)</f>
        <v>10000</v>
      </c>
      <c r="K9" s="46"/>
    </row>
    <row r="10" spans="1:11" x14ac:dyDescent="0.3">
      <c r="A10" s="5" t="s">
        <v>74</v>
      </c>
      <c r="B10" s="2">
        <v>2</v>
      </c>
      <c r="C10" s="2"/>
      <c r="D10" s="60">
        <v>5000</v>
      </c>
      <c r="E10" s="3">
        <f>D10*B10</f>
        <v>10000</v>
      </c>
      <c r="F10" s="11" t="s">
        <v>153</v>
      </c>
      <c r="G10" s="2">
        <v>2</v>
      </c>
      <c r="H10" s="2"/>
      <c r="I10" s="60">
        <v>5000</v>
      </c>
      <c r="J10" s="3">
        <f>G10*I10</f>
        <v>10000</v>
      </c>
      <c r="K10" s="11" t="s">
        <v>153</v>
      </c>
    </row>
    <row r="11" spans="1:11" x14ac:dyDescent="0.3">
      <c r="A11" s="5" t="s">
        <v>75</v>
      </c>
      <c r="B11" s="2">
        <v>0</v>
      </c>
      <c r="C11" s="2"/>
      <c r="D11" s="60">
        <v>0</v>
      </c>
      <c r="E11" s="3">
        <f>B11*C11</f>
        <v>0</v>
      </c>
      <c r="F11" s="11"/>
      <c r="G11" s="2">
        <v>0</v>
      </c>
      <c r="H11" s="2"/>
      <c r="I11" s="60"/>
      <c r="J11" s="3">
        <f t="shared" ref="J11" si="0">G11*H11</f>
        <v>0</v>
      </c>
      <c r="K11" s="11"/>
    </row>
    <row r="12" spans="1:11" x14ac:dyDescent="0.3">
      <c r="A12" s="5" t="s">
        <v>113</v>
      </c>
      <c r="B12" s="2">
        <v>2</v>
      </c>
      <c r="C12" s="2"/>
      <c r="D12" s="60">
        <v>5000</v>
      </c>
      <c r="E12" s="3">
        <f>D12*B12</f>
        <v>10000</v>
      </c>
      <c r="F12" s="11" t="s">
        <v>156</v>
      </c>
      <c r="G12" s="2">
        <v>1</v>
      </c>
      <c r="H12" s="2"/>
      <c r="I12" s="60"/>
      <c r="J12" s="3"/>
      <c r="K12" s="11" t="s">
        <v>156</v>
      </c>
    </row>
    <row r="13" spans="1:11" x14ac:dyDescent="0.3">
      <c r="A13" s="5" t="s">
        <v>114</v>
      </c>
      <c r="B13" s="2">
        <v>1</v>
      </c>
      <c r="C13" s="2"/>
      <c r="D13" s="60">
        <v>1680</v>
      </c>
      <c r="E13" s="3">
        <f>D13*B13</f>
        <v>1680</v>
      </c>
      <c r="F13" s="11"/>
      <c r="G13" s="2">
        <v>1</v>
      </c>
      <c r="H13" s="2"/>
      <c r="I13" s="60"/>
      <c r="J13" s="3"/>
      <c r="K13" s="11"/>
    </row>
    <row r="14" spans="1:11" x14ac:dyDescent="0.3">
      <c r="A14" s="35" t="s">
        <v>8</v>
      </c>
      <c r="B14" s="26"/>
      <c r="C14" s="26"/>
      <c r="D14" s="62"/>
      <c r="E14" s="27">
        <f>SUM(E15:E16)</f>
        <v>2000</v>
      </c>
      <c r="F14" s="25"/>
      <c r="G14" s="47"/>
      <c r="H14" s="47"/>
      <c r="I14" s="69"/>
      <c r="J14" s="48">
        <f>SUM(J15:J16)</f>
        <v>2000</v>
      </c>
      <c r="K14" s="46"/>
    </row>
    <row r="15" spans="1:11" x14ac:dyDescent="0.3">
      <c r="A15" s="5" t="s">
        <v>154</v>
      </c>
      <c r="B15" s="6">
        <v>2</v>
      </c>
      <c r="C15" s="6"/>
      <c r="D15" s="63">
        <v>1000</v>
      </c>
      <c r="E15" s="7">
        <f>D15*B15</f>
        <v>2000</v>
      </c>
      <c r="F15" s="11" t="s">
        <v>155</v>
      </c>
      <c r="G15" s="6">
        <v>2</v>
      </c>
      <c r="H15" s="6"/>
      <c r="I15" s="63">
        <v>1000</v>
      </c>
      <c r="J15" s="7">
        <f>G15*I15</f>
        <v>2000</v>
      </c>
      <c r="K15" s="11" t="s">
        <v>155</v>
      </c>
    </row>
    <row r="16" spans="1:11" x14ac:dyDescent="0.3">
      <c r="A16" s="8"/>
      <c r="B16" s="2"/>
      <c r="C16" s="2"/>
      <c r="D16" s="60"/>
      <c r="E16" s="3">
        <f>B16*C16</f>
        <v>0</v>
      </c>
      <c r="F16" s="11"/>
      <c r="G16" s="2"/>
      <c r="H16" s="2"/>
      <c r="I16" s="60"/>
      <c r="J16" s="3">
        <f>G16*H16</f>
        <v>0</v>
      </c>
      <c r="K16" s="11"/>
    </row>
    <row r="17" spans="1:11" ht="21" customHeight="1" x14ac:dyDescent="0.3">
      <c r="A17" s="36" t="s">
        <v>6</v>
      </c>
      <c r="B17" s="28"/>
      <c r="C17" s="28"/>
      <c r="D17" s="64"/>
      <c r="E17" s="29">
        <f>SUM(E18:E18)</f>
        <v>5000</v>
      </c>
      <c r="F17" s="25"/>
      <c r="G17" s="49"/>
      <c r="H17" s="49"/>
      <c r="I17" s="70"/>
      <c r="J17" s="50">
        <f>SUM(J18:J18)</f>
        <v>0</v>
      </c>
      <c r="K17" s="46"/>
    </row>
    <row r="18" spans="1:11" ht="15" thickBot="1" x14ac:dyDescent="0.35">
      <c r="A18" s="5" t="s">
        <v>73</v>
      </c>
      <c r="B18" s="2">
        <v>1</v>
      </c>
      <c r="C18" s="2"/>
      <c r="D18" s="60">
        <v>5000</v>
      </c>
      <c r="E18" s="3">
        <f>B18*D18</f>
        <v>5000</v>
      </c>
      <c r="F18" s="11"/>
      <c r="G18" s="2"/>
      <c r="H18" s="2"/>
      <c r="I18" s="60"/>
      <c r="J18" s="3">
        <f>G18*H18</f>
        <v>0</v>
      </c>
      <c r="K18" s="11"/>
    </row>
    <row r="19" spans="1:11" ht="17.399999999999999" thickBot="1" x14ac:dyDescent="0.35">
      <c r="A19" s="37" t="s">
        <v>3</v>
      </c>
      <c r="B19" s="30"/>
      <c r="C19" s="30"/>
      <c r="D19" s="31"/>
      <c r="E19" s="31">
        <f>SUM(E5,E9,E14,E17)</f>
        <v>68980</v>
      </c>
      <c r="F19" s="32"/>
      <c r="G19" s="51"/>
      <c r="H19" s="51"/>
      <c r="I19" s="52"/>
      <c r="J19" s="52">
        <f>SUM(J5,J9,J14,J17)</f>
        <v>46820</v>
      </c>
      <c r="K19" s="53"/>
    </row>
    <row r="20" spans="1:11" ht="15" thickBot="1" x14ac:dyDescent="0.35"/>
    <row r="21" spans="1:11" x14ac:dyDescent="0.3">
      <c r="A21" s="98" t="s">
        <v>63</v>
      </c>
      <c r="B21" s="99"/>
      <c r="C21" s="99"/>
      <c r="D21" s="99"/>
      <c r="E21" s="99"/>
      <c r="F21" s="99"/>
      <c r="G21" s="99"/>
      <c r="H21" s="99"/>
      <c r="I21" s="99"/>
      <c r="J21" s="99"/>
      <c r="K21" s="100"/>
    </row>
    <row r="22" spans="1:11" ht="15" thickBot="1" x14ac:dyDescent="0.35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3"/>
    </row>
    <row r="23" spans="1:11" ht="17.399999999999999" thickBot="1" x14ac:dyDescent="0.35">
      <c r="A23" s="104" t="s">
        <v>4</v>
      </c>
      <c r="B23" s="106" t="s">
        <v>22</v>
      </c>
      <c r="C23" s="106"/>
      <c r="D23" s="106"/>
      <c r="E23" s="106"/>
      <c r="F23" s="107"/>
      <c r="G23" s="108" t="s">
        <v>56</v>
      </c>
      <c r="H23" s="108"/>
      <c r="I23" s="108"/>
      <c r="J23" s="108"/>
      <c r="K23" s="109"/>
    </row>
    <row r="24" spans="1:11" ht="28.2" thickBot="1" x14ac:dyDescent="0.35">
      <c r="A24" s="105"/>
      <c r="B24" s="15" t="s">
        <v>81</v>
      </c>
      <c r="C24" s="15" t="s">
        <v>1</v>
      </c>
      <c r="D24" s="16" t="s">
        <v>83</v>
      </c>
      <c r="E24" s="16" t="s">
        <v>10</v>
      </c>
      <c r="F24" s="17" t="s">
        <v>2</v>
      </c>
      <c r="G24" s="12" t="s">
        <v>81</v>
      </c>
      <c r="H24" s="12" t="s">
        <v>1</v>
      </c>
      <c r="I24" s="13" t="s">
        <v>83</v>
      </c>
      <c r="J24" s="13" t="s">
        <v>13</v>
      </c>
      <c r="K24" s="14" t="s">
        <v>2</v>
      </c>
    </row>
    <row r="25" spans="1:11" ht="18" customHeight="1" x14ac:dyDescent="0.3">
      <c r="A25" s="33" t="s">
        <v>7</v>
      </c>
      <c r="B25" s="18"/>
      <c r="C25" s="18"/>
      <c r="D25" s="59"/>
      <c r="E25" s="19">
        <f>E26+E27+E28</f>
        <v>40300</v>
      </c>
      <c r="F25" s="20"/>
      <c r="G25" s="38"/>
      <c r="H25" s="38"/>
      <c r="I25" s="66"/>
      <c r="J25" s="39">
        <f>J26+J27+J28</f>
        <v>33840</v>
      </c>
      <c r="K25" s="40"/>
    </row>
    <row r="26" spans="1:11" x14ac:dyDescent="0.3">
      <c r="A26" s="54" t="s">
        <v>70</v>
      </c>
      <c r="B26" s="55">
        <v>2</v>
      </c>
      <c r="C26" s="55">
        <v>28</v>
      </c>
      <c r="D26" s="71">
        <v>490</v>
      </c>
      <c r="E26" s="56">
        <f>D26*C26*B26</f>
        <v>27440</v>
      </c>
      <c r="F26" s="22"/>
      <c r="G26" s="41">
        <v>2</v>
      </c>
      <c r="H26" s="41">
        <v>23</v>
      </c>
      <c r="I26" s="67">
        <v>490</v>
      </c>
      <c r="J26" s="42">
        <f>I26*H26*G26</f>
        <v>22540</v>
      </c>
      <c r="K26" s="43"/>
    </row>
    <row r="27" spans="1:11" x14ac:dyDescent="0.3">
      <c r="A27" s="1" t="s">
        <v>71</v>
      </c>
      <c r="B27" s="2">
        <v>2</v>
      </c>
      <c r="C27" s="2">
        <v>15</v>
      </c>
      <c r="D27" s="60">
        <v>390</v>
      </c>
      <c r="E27" s="3">
        <f>D27*C27*B27</f>
        <v>11700</v>
      </c>
      <c r="F27" s="11"/>
      <c r="G27" s="2">
        <v>2</v>
      </c>
      <c r="H27" s="2">
        <v>13</v>
      </c>
      <c r="I27" s="60">
        <v>390</v>
      </c>
      <c r="J27" s="3">
        <f>I27*H27*G27</f>
        <v>10140</v>
      </c>
      <c r="K27" s="11"/>
    </row>
    <row r="28" spans="1:11" x14ac:dyDescent="0.3">
      <c r="A28" s="1" t="s">
        <v>72</v>
      </c>
      <c r="B28" s="2">
        <v>2</v>
      </c>
      <c r="C28" s="2">
        <v>2</v>
      </c>
      <c r="D28" s="60">
        <v>290</v>
      </c>
      <c r="E28" s="3">
        <f>D28*C28*B28</f>
        <v>1160</v>
      </c>
      <c r="F28" s="11"/>
      <c r="G28" s="2">
        <v>2</v>
      </c>
      <c r="H28" s="2">
        <v>2</v>
      </c>
      <c r="I28" s="60">
        <v>290</v>
      </c>
      <c r="J28" s="3">
        <f>I28*H28*G28</f>
        <v>1160</v>
      </c>
      <c r="K28" s="11"/>
    </row>
    <row r="29" spans="1:11" ht="21.75" customHeight="1" x14ac:dyDescent="0.3">
      <c r="A29" s="34" t="s">
        <v>5</v>
      </c>
      <c r="B29" s="23"/>
      <c r="C29" s="23"/>
      <c r="D29" s="61"/>
      <c r="E29" s="24">
        <f>SUM(E30:E33)</f>
        <v>21680</v>
      </c>
      <c r="F29" s="25"/>
      <c r="G29" s="44"/>
      <c r="H29" s="44"/>
      <c r="I29" s="68"/>
      <c r="J29" s="45">
        <f>SUM(J30:J33)</f>
        <v>0</v>
      </c>
      <c r="K29" s="46"/>
    </row>
    <row r="30" spans="1:11" x14ac:dyDescent="0.3">
      <c r="A30" s="5" t="s">
        <v>74</v>
      </c>
      <c r="B30" s="2">
        <v>2</v>
      </c>
      <c r="C30" s="2"/>
      <c r="D30" s="60">
        <v>5000</v>
      </c>
      <c r="E30" s="3">
        <f>D30*B30</f>
        <v>10000</v>
      </c>
      <c r="F30" s="11" t="s">
        <v>153</v>
      </c>
      <c r="G30" s="2">
        <v>0</v>
      </c>
      <c r="H30" s="2"/>
      <c r="I30" s="60">
        <v>0</v>
      </c>
      <c r="J30" s="3">
        <v>0</v>
      </c>
      <c r="K30" s="11" t="s">
        <v>157</v>
      </c>
    </row>
    <row r="31" spans="1:11" x14ac:dyDescent="0.3">
      <c r="A31" s="5" t="s">
        <v>75</v>
      </c>
      <c r="B31" s="2">
        <v>0</v>
      </c>
      <c r="C31" s="2"/>
      <c r="D31" s="60">
        <v>0</v>
      </c>
      <c r="E31" s="3">
        <f>B31*C31</f>
        <v>0</v>
      </c>
      <c r="F31" s="11"/>
      <c r="G31" s="2">
        <v>1</v>
      </c>
      <c r="H31" s="2"/>
      <c r="I31" s="60"/>
      <c r="J31" s="3"/>
      <c r="K31" s="11"/>
    </row>
    <row r="32" spans="1:11" x14ac:dyDescent="0.3">
      <c r="A32" s="5" t="s">
        <v>113</v>
      </c>
      <c r="B32" s="2">
        <v>2</v>
      </c>
      <c r="C32" s="2"/>
      <c r="D32" s="60">
        <v>5000</v>
      </c>
      <c r="E32" s="3">
        <f>D32*B32</f>
        <v>10000</v>
      </c>
      <c r="F32" s="11" t="s">
        <v>156</v>
      </c>
      <c r="G32" s="2"/>
      <c r="H32" s="2"/>
      <c r="I32" s="60"/>
      <c r="J32" s="3"/>
      <c r="K32" s="11" t="s">
        <v>156</v>
      </c>
    </row>
    <row r="33" spans="1:11" x14ac:dyDescent="0.3">
      <c r="A33" s="5" t="s">
        <v>114</v>
      </c>
      <c r="B33" s="2">
        <v>1</v>
      </c>
      <c r="C33" s="2"/>
      <c r="D33" s="60">
        <v>1680</v>
      </c>
      <c r="E33" s="3">
        <f>D33*B33</f>
        <v>1680</v>
      </c>
      <c r="F33" s="11"/>
      <c r="G33" s="2">
        <v>1</v>
      </c>
      <c r="H33" s="2"/>
      <c r="I33" s="60"/>
      <c r="J33" s="3"/>
      <c r="K33" s="11"/>
    </row>
    <row r="34" spans="1:11" x14ac:dyDescent="0.3">
      <c r="A34" s="35" t="s">
        <v>8</v>
      </c>
      <c r="B34" s="26"/>
      <c r="C34" s="26"/>
      <c r="D34" s="62"/>
      <c r="E34" s="27">
        <f>SUM(E35:E36)</f>
        <v>2000</v>
      </c>
      <c r="F34" s="25"/>
      <c r="G34" s="47"/>
      <c r="H34" s="47"/>
      <c r="I34" s="69"/>
      <c r="J34" s="48">
        <f>SUM(J35:J36)</f>
        <v>8000</v>
      </c>
      <c r="K34" s="46"/>
    </row>
    <row r="35" spans="1:11" x14ac:dyDescent="0.3">
      <c r="A35" s="5" t="s">
        <v>154</v>
      </c>
      <c r="B35" s="6">
        <v>2</v>
      </c>
      <c r="C35" s="6"/>
      <c r="D35" s="63">
        <v>1000</v>
      </c>
      <c r="E35" s="7">
        <f>D35*B35</f>
        <v>2000</v>
      </c>
      <c r="F35" s="11" t="s">
        <v>155</v>
      </c>
      <c r="G35" s="6">
        <v>2</v>
      </c>
      <c r="H35" s="6"/>
      <c r="I35" s="63">
        <v>1000</v>
      </c>
      <c r="J35" s="7">
        <f>I35*G35</f>
        <v>2000</v>
      </c>
      <c r="K35" s="11" t="s">
        <v>155</v>
      </c>
    </row>
    <row r="36" spans="1:11" x14ac:dyDescent="0.3">
      <c r="A36" s="8"/>
      <c r="B36" s="2"/>
      <c r="C36" s="2"/>
      <c r="D36" s="60"/>
      <c r="E36" s="3">
        <f>B36*C36</f>
        <v>0</v>
      </c>
      <c r="F36" s="11"/>
      <c r="G36" s="2">
        <v>2</v>
      </c>
      <c r="H36" s="2"/>
      <c r="I36" s="60">
        <v>3000</v>
      </c>
      <c r="J36" s="3">
        <f>G36*I36</f>
        <v>6000</v>
      </c>
      <c r="K36" s="11"/>
    </row>
    <row r="37" spans="1:11" ht="18" customHeight="1" x14ac:dyDescent="0.3">
      <c r="A37" s="36" t="s">
        <v>6</v>
      </c>
      <c r="B37" s="28"/>
      <c r="C37" s="28"/>
      <c r="D37" s="64"/>
      <c r="E37" s="29">
        <f>SUM(E38:E38)</f>
        <v>5000</v>
      </c>
      <c r="F37" s="25"/>
      <c r="G37" s="49"/>
      <c r="H37" s="49"/>
      <c r="I37" s="70"/>
      <c r="J37" s="50">
        <f>SUM(J38:J38)</f>
        <v>0</v>
      </c>
      <c r="K37" s="46"/>
    </row>
    <row r="38" spans="1:11" ht="15" thickBot="1" x14ac:dyDescent="0.35">
      <c r="A38" s="5" t="s">
        <v>73</v>
      </c>
      <c r="B38" s="2">
        <v>1</v>
      </c>
      <c r="C38" s="2"/>
      <c r="D38" s="60">
        <v>5000</v>
      </c>
      <c r="E38" s="3">
        <f>B38*D38</f>
        <v>5000</v>
      </c>
      <c r="F38" s="11"/>
      <c r="G38" s="2"/>
      <c r="H38" s="2"/>
      <c r="I38" s="60"/>
      <c r="J38" s="3">
        <f>G38*H38</f>
        <v>0</v>
      </c>
      <c r="K38" s="11"/>
    </row>
    <row r="39" spans="1:11" ht="17.399999999999999" thickBot="1" x14ac:dyDescent="0.35">
      <c r="A39" s="37" t="s">
        <v>3</v>
      </c>
      <c r="B39" s="30"/>
      <c r="C39" s="30"/>
      <c r="D39" s="31"/>
      <c r="E39" s="31">
        <f>SUM(E25,E29,E34,E37)</f>
        <v>68980</v>
      </c>
      <c r="F39" s="32"/>
      <c r="G39" s="51"/>
      <c r="H39" s="51"/>
      <c r="I39" s="52"/>
      <c r="J39" s="52">
        <f>SUM(J25,J29,J34,J37)</f>
        <v>41840</v>
      </c>
      <c r="K39" s="53"/>
    </row>
    <row r="40" spans="1:11" ht="15" thickBot="1" x14ac:dyDescent="0.35"/>
    <row r="41" spans="1:11" x14ac:dyDescent="0.3">
      <c r="A41" s="98" t="s">
        <v>63</v>
      </c>
      <c r="B41" s="99"/>
      <c r="C41" s="99"/>
      <c r="D41" s="99"/>
      <c r="E41" s="99"/>
      <c r="F41" s="99"/>
      <c r="G41" s="99"/>
      <c r="H41" s="99"/>
      <c r="I41" s="99"/>
      <c r="J41" s="99"/>
      <c r="K41" s="100"/>
    </row>
    <row r="42" spans="1:11" ht="15" thickBot="1" x14ac:dyDescent="0.35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3"/>
    </row>
    <row r="43" spans="1:11" ht="17.399999999999999" thickBot="1" x14ac:dyDescent="0.35">
      <c r="A43" s="104" t="s">
        <v>4</v>
      </c>
      <c r="B43" s="106" t="s">
        <v>65</v>
      </c>
      <c r="C43" s="106"/>
      <c r="D43" s="106"/>
      <c r="E43" s="106"/>
      <c r="F43" s="107"/>
      <c r="G43" s="108" t="s">
        <v>66</v>
      </c>
      <c r="H43" s="108"/>
      <c r="I43" s="108"/>
      <c r="J43" s="108"/>
      <c r="K43" s="109"/>
    </row>
    <row r="44" spans="1:11" ht="28.2" thickBot="1" x14ac:dyDescent="0.35">
      <c r="A44" s="105"/>
      <c r="B44" s="15" t="s">
        <v>81</v>
      </c>
      <c r="C44" s="15" t="s">
        <v>1</v>
      </c>
      <c r="D44" s="16" t="s">
        <v>83</v>
      </c>
      <c r="E44" s="16" t="s">
        <v>10</v>
      </c>
      <c r="F44" s="17" t="s">
        <v>2</v>
      </c>
      <c r="G44" s="12" t="s">
        <v>81</v>
      </c>
      <c r="H44" s="12" t="s">
        <v>1</v>
      </c>
      <c r="I44" s="13" t="s">
        <v>83</v>
      </c>
      <c r="J44" s="13" t="s">
        <v>13</v>
      </c>
      <c r="K44" s="14" t="s">
        <v>2</v>
      </c>
    </row>
    <row r="45" spans="1:11" ht="17.25" customHeight="1" x14ac:dyDescent="0.3">
      <c r="A45" s="33" t="s">
        <v>7</v>
      </c>
      <c r="B45" s="18"/>
      <c r="C45" s="18"/>
      <c r="D45" s="59"/>
      <c r="E45" s="19">
        <f>E46+E47+E48</f>
        <v>40300</v>
      </c>
      <c r="F45" s="20"/>
      <c r="G45" s="38"/>
      <c r="H45" s="38"/>
      <c r="I45" s="66"/>
      <c r="J45" s="39">
        <f>J46+J47+J48</f>
        <v>38340</v>
      </c>
      <c r="K45" s="40"/>
    </row>
    <row r="46" spans="1:11" x14ac:dyDescent="0.3">
      <c r="A46" s="54" t="s">
        <v>70</v>
      </c>
      <c r="B46" s="55">
        <v>2</v>
      </c>
      <c r="C46" s="55">
        <v>28</v>
      </c>
      <c r="D46" s="71">
        <v>490</v>
      </c>
      <c r="E46" s="56">
        <f>D46*C46*B46</f>
        <v>27440</v>
      </c>
      <c r="F46" s="22"/>
      <c r="G46" s="57">
        <v>2</v>
      </c>
      <c r="H46" s="57">
        <v>26</v>
      </c>
      <c r="I46" s="72">
        <v>490</v>
      </c>
      <c r="J46" s="58">
        <f>I46*H46*G46</f>
        <v>25480</v>
      </c>
      <c r="K46" s="43"/>
    </row>
    <row r="47" spans="1:11" x14ac:dyDescent="0.3">
      <c r="A47" s="1" t="s">
        <v>71</v>
      </c>
      <c r="B47" s="2">
        <v>2</v>
      </c>
      <c r="C47" s="2">
        <v>15</v>
      </c>
      <c r="D47" s="60">
        <v>390</v>
      </c>
      <c r="E47" s="3">
        <f>D47*C47*B47</f>
        <v>11700</v>
      </c>
      <c r="F47" s="11"/>
      <c r="G47" s="2">
        <v>2</v>
      </c>
      <c r="H47" s="2">
        <v>15</v>
      </c>
      <c r="I47" s="60">
        <v>390</v>
      </c>
      <c r="J47" s="3">
        <f>I47*H47*G47</f>
        <v>11700</v>
      </c>
      <c r="K47" s="11"/>
    </row>
    <row r="48" spans="1:11" x14ac:dyDescent="0.3">
      <c r="A48" s="1" t="s">
        <v>72</v>
      </c>
      <c r="B48" s="2">
        <v>2</v>
      </c>
      <c r="C48" s="2">
        <v>2</v>
      </c>
      <c r="D48" s="60">
        <v>290</v>
      </c>
      <c r="E48" s="3">
        <f>D48*C48*B48</f>
        <v>1160</v>
      </c>
      <c r="F48" s="11"/>
      <c r="G48" s="2">
        <v>2</v>
      </c>
      <c r="H48" s="2">
        <v>2</v>
      </c>
      <c r="I48" s="60">
        <v>290</v>
      </c>
      <c r="J48" s="3">
        <f>I48*H48*G48</f>
        <v>1160</v>
      </c>
      <c r="K48" s="11"/>
    </row>
    <row r="49" spans="1:11" ht="18.75" customHeight="1" x14ac:dyDescent="0.3">
      <c r="A49" s="34" t="s">
        <v>5</v>
      </c>
      <c r="B49" s="23"/>
      <c r="C49" s="23"/>
      <c r="D49" s="61"/>
      <c r="E49" s="24">
        <f>SUM(E50:E53)</f>
        <v>21680</v>
      </c>
      <c r="F49" s="25"/>
      <c r="G49" s="44"/>
      <c r="H49" s="44"/>
      <c r="I49" s="68"/>
      <c r="J49" s="45">
        <f>SUM(J50:J53)</f>
        <v>10000</v>
      </c>
      <c r="K49" s="46"/>
    </row>
    <row r="50" spans="1:11" x14ac:dyDescent="0.3">
      <c r="A50" s="5" t="s">
        <v>74</v>
      </c>
      <c r="B50" s="2">
        <v>2</v>
      </c>
      <c r="C50" s="2"/>
      <c r="D50" s="60">
        <v>5000</v>
      </c>
      <c r="E50" s="3">
        <f>D50*B50</f>
        <v>10000</v>
      </c>
      <c r="F50" s="11" t="s">
        <v>153</v>
      </c>
      <c r="G50" s="2">
        <v>2</v>
      </c>
      <c r="H50" s="2"/>
      <c r="I50" s="60">
        <v>5000</v>
      </c>
      <c r="J50" s="3">
        <f>I50*G50</f>
        <v>10000</v>
      </c>
      <c r="K50" s="11" t="s">
        <v>153</v>
      </c>
    </row>
    <row r="51" spans="1:11" x14ac:dyDescent="0.3">
      <c r="A51" s="5" t="s">
        <v>75</v>
      </c>
      <c r="B51" s="2">
        <v>0</v>
      </c>
      <c r="C51" s="2"/>
      <c r="D51" s="60">
        <v>0</v>
      </c>
      <c r="E51" s="3">
        <f>B51*C51</f>
        <v>0</v>
      </c>
      <c r="F51" s="11"/>
      <c r="G51" s="2">
        <v>0</v>
      </c>
      <c r="H51" s="2"/>
      <c r="I51" s="60"/>
      <c r="J51" s="3">
        <f t="shared" ref="J51" si="1">G51*H51</f>
        <v>0</v>
      </c>
      <c r="K51" s="11"/>
    </row>
    <row r="52" spans="1:11" x14ac:dyDescent="0.3">
      <c r="A52" s="5" t="s">
        <v>113</v>
      </c>
      <c r="B52" s="2">
        <v>2</v>
      </c>
      <c r="C52" s="2"/>
      <c r="D52" s="60">
        <v>5000</v>
      </c>
      <c r="E52" s="3">
        <f>D52*B52</f>
        <v>10000</v>
      </c>
      <c r="F52" s="11" t="s">
        <v>156</v>
      </c>
      <c r="G52" s="2">
        <v>1</v>
      </c>
      <c r="H52" s="2"/>
      <c r="I52" s="60"/>
      <c r="J52" s="3"/>
      <c r="K52" s="11" t="s">
        <v>156</v>
      </c>
    </row>
    <row r="53" spans="1:11" x14ac:dyDescent="0.3">
      <c r="A53" s="5" t="s">
        <v>114</v>
      </c>
      <c r="B53" s="2">
        <v>1</v>
      </c>
      <c r="C53" s="2"/>
      <c r="D53" s="60">
        <v>1680</v>
      </c>
      <c r="E53" s="3">
        <f>D53*B53</f>
        <v>1680</v>
      </c>
      <c r="F53" s="11"/>
      <c r="G53" s="2">
        <v>0</v>
      </c>
      <c r="H53" s="2"/>
      <c r="I53" s="60"/>
      <c r="J53" s="3">
        <f>G53*H53</f>
        <v>0</v>
      </c>
      <c r="K53" s="11"/>
    </row>
    <row r="54" spans="1:11" x14ac:dyDescent="0.3">
      <c r="A54" s="35" t="s">
        <v>8</v>
      </c>
      <c r="B54" s="26"/>
      <c r="C54" s="26"/>
      <c r="D54" s="62"/>
      <c r="E54" s="27">
        <f>SUM(E55:E56)</f>
        <v>2000</v>
      </c>
      <c r="F54" s="25"/>
      <c r="G54" s="47"/>
      <c r="H54" s="47"/>
      <c r="I54" s="69"/>
      <c r="J54" s="48">
        <f>SUM(J55:J56)</f>
        <v>2000</v>
      </c>
      <c r="K54" s="46"/>
    </row>
    <row r="55" spans="1:11" x14ac:dyDescent="0.3">
      <c r="A55" s="5" t="s">
        <v>154</v>
      </c>
      <c r="B55" s="6">
        <v>2</v>
      </c>
      <c r="C55" s="6"/>
      <c r="D55" s="63">
        <v>1000</v>
      </c>
      <c r="E55" s="7">
        <f>D55*B55</f>
        <v>2000</v>
      </c>
      <c r="F55" s="11" t="s">
        <v>155</v>
      </c>
      <c r="G55" s="6">
        <v>2</v>
      </c>
      <c r="H55" s="6"/>
      <c r="I55" s="63">
        <v>1000</v>
      </c>
      <c r="J55" s="7">
        <f>I55*G55</f>
        <v>2000</v>
      </c>
      <c r="K55" s="11" t="s">
        <v>155</v>
      </c>
    </row>
    <row r="56" spans="1:11" x14ac:dyDescent="0.3">
      <c r="A56" s="8"/>
      <c r="B56" s="2"/>
      <c r="C56" s="2"/>
      <c r="D56" s="60"/>
      <c r="E56" s="3">
        <f>B56*C56</f>
        <v>0</v>
      </c>
      <c r="F56" s="11"/>
      <c r="G56" s="2"/>
      <c r="H56" s="2"/>
      <c r="I56" s="60"/>
      <c r="J56" s="3">
        <f>G56*H56</f>
        <v>0</v>
      </c>
      <c r="K56" s="11"/>
    </row>
    <row r="57" spans="1:11" ht="18.75" customHeight="1" x14ac:dyDescent="0.3">
      <c r="A57" s="36" t="s">
        <v>6</v>
      </c>
      <c r="B57" s="28"/>
      <c r="C57" s="28"/>
      <c r="D57" s="64"/>
      <c r="E57" s="29">
        <f>SUM(E58:E58)</f>
        <v>5000</v>
      </c>
      <c r="F57" s="25"/>
      <c r="G57" s="49"/>
      <c r="H57" s="49"/>
      <c r="I57" s="70"/>
      <c r="J57" s="50">
        <f>SUM(J58:J58)</f>
        <v>0</v>
      </c>
      <c r="K57" s="46"/>
    </row>
    <row r="58" spans="1:11" ht="15" thickBot="1" x14ac:dyDescent="0.35">
      <c r="A58" s="5" t="s">
        <v>73</v>
      </c>
      <c r="B58" s="2">
        <v>1</v>
      </c>
      <c r="C58" s="2"/>
      <c r="D58" s="60">
        <v>5000</v>
      </c>
      <c r="E58" s="3">
        <f>B58*D58</f>
        <v>5000</v>
      </c>
      <c r="F58" s="11"/>
      <c r="G58" s="2"/>
      <c r="H58" s="2"/>
      <c r="I58" s="60"/>
      <c r="J58" s="3">
        <f>G58*H58</f>
        <v>0</v>
      </c>
      <c r="K58" s="11"/>
    </row>
    <row r="59" spans="1:11" ht="17.399999999999999" thickBot="1" x14ac:dyDescent="0.35">
      <c r="A59" s="37" t="s">
        <v>3</v>
      </c>
      <c r="B59" s="30"/>
      <c r="C59" s="30"/>
      <c r="D59" s="31"/>
      <c r="E59" s="31">
        <f>SUM(E45,E49,E54,E57)</f>
        <v>68980</v>
      </c>
      <c r="F59" s="32"/>
      <c r="G59" s="51"/>
      <c r="H59" s="51"/>
      <c r="I59" s="52"/>
      <c r="J59" s="52">
        <f>SUM(J45,J49,J54,J57)</f>
        <v>50340</v>
      </c>
      <c r="K59" s="53"/>
    </row>
    <row r="60" spans="1:11" ht="15" thickBot="1" x14ac:dyDescent="0.35"/>
    <row r="61" spans="1:11" x14ac:dyDescent="0.3">
      <c r="A61" s="98" t="s">
        <v>63</v>
      </c>
      <c r="B61" s="99"/>
      <c r="C61" s="99"/>
      <c r="D61" s="99"/>
      <c r="E61" s="99"/>
      <c r="F61" s="99"/>
      <c r="G61" s="99"/>
      <c r="H61" s="99"/>
      <c r="I61" s="99"/>
      <c r="J61" s="99"/>
      <c r="K61" s="100"/>
    </row>
    <row r="62" spans="1:11" ht="15" thickBot="1" x14ac:dyDescent="0.35">
      <c r="A62" s="101"/>
      <c r="B62" s="102"/>
      <c r="C62" s="102"/>
      <c r="D62" s="102"/>
      <c r="E62" s="102"/>
      <c r="F62" s="102"/>
      <c r="G62" s="102"/>
      <c r="H62" s="102"/>
      <c r="I62" s="102"/>
      <c r="J62" s="102"/>
      <c r="K62" s="103"/>
    </row>
    <row r="63" spans="1:11" ht="17.399999999999999" thickBot="1" x14ac:dyDescent="0.35">
      <c r="A63" s="104" t="s">
        <v>4</v>
      </c>
      <c r="B63" s="106" t="s">
        <v>57</v>
      </c>
      <c r="C63" s="106"/>
      <c r="D63" s="106"/>
      <c r="E63" s="106"/>
      <c r="F63" s="107"/>
      <c r="G63" s="108" t="s">
        <v>67</v>
      </c>
      <c r="H63" s="108"/>
      <c r="I63" s="108"/>
      <c r="J63" s="108"/>
      <c r="K63" s="109"/>
    </row>
    <row r="64" spans="1:11" ht="28.2" thickBot="1" x14ac:dyDescent="0.35">
      <c r="A64" s="105"/>
      <c r="B64" s="15" t="s">
        <v>81</v>
      </c>
      <c r="C64" s="15" t="s">
        <v>1</v>
      </c>
      <c r="D64" s="16" t="s">
        <v>83</v>
      </c>
      <c r="E64" s="16" t="s">
        <v>10</v>
      </c>
      <c r="F64" s="17" t="s">
        <v>2</v>
      </c>
      <c r="G64" s="12" t="s">
        <v>81</v>
      </c>
      <c r="H64" s="12" t="s">
        <v>1</v>
      </c>
      <c r="I64" s="13" t="s">
        <v>83</v>
      </c>
      <c r="J64" s="13" t="s">
        <v>13</v>
      </c>
      <c r="K64" s="14" t="s">
        <v>2</v>
      </c>
    </row>
    <row r="65" spans="1:11" ht="18" customHeight="1" x14ac:dyDescent="0.3">
      <c r="A65" s="33" t="s">
        <v>7</v>
      </c>
      <c r="B65" s="18"/>
      <c r="C65" s="18"/>
      <c r="D65" s="59"/>
      <c r="E65" s="19">
        <f>E66+E67+E68</f>
        <v>40300</v>
      </c>
      <c r="F65" s="20"/>
      <c r="G65" s="38"/>
      <c r="H65" s="38"/>
      <c r="I65" s="66"/>
      <c r="J65" s="39"/>
      <c r="K65" s="40"/>
    </row>
    <row r="66" spans="1:11" x14ac:dyDescent="0.3">
      <c r="A66" s="54" t="s">
        <v>70</v>
      </c>
      <c r="B66" s="55">
        <v>2</v>
      </c>
      <c r="C66" s="55">
        <v>28</v>
      </c>
      <c r="D66" s="71">
        <v>490</v>
      </c>
      <c r="E66" s="56">
        <f>D66*C66*B66</f>
        <v>27440</v>
      </c>
      <c r="F66" s="22"/>
      <c r="G66" s="41"/>
      <c r="H66" s="41"/>
      <c r="I66" s="67"/>
      <c r="J66" s="42"/>
      <c r="K66" s="43"/>
    </row>
    <row r="67" spans="1:11" x14ac:dyDescent="0.3">
      <c r="A67" s="1" t="s">
        <v>71</v>
      </c>
      <c r="B67" s="2">
        <v>2</v>
      </c>
      <c r="C67" s="2">
        <v>15</v>
      </c>
      <c r="D67" s="60">
        <v>390</v>
      </c>
      <c r="E67" s="3">
        <f>D67*C67*B67</f>
        <v>11700</v>
      </c>
      <c r="F67" s="11"/>
      <c r="G67" s="2"/>
      <c r="H67" s="2"/>
      <c r="I67" s="60"/>
      <c r="J67" s="3"/>
      <c r="K67" s="11"/>
    </row>
    <row r="68" spans="1:11" x14ac:dyDescent="0.3">
      <c r="A68" s="1" t="s">
        <v>72</v>
      </c>
      <c r="B68" s="2">
        <v>2</v>
      </c>
      <c r="C68" s="2">
        <v>2</v>
      </c>
      <c r="D68" s="60">
        <v>290</v>
      </c>
      <c r="E68" s="3">
        <f>D68*C68*B68</f>
        <v>1160</v>
      </c>
      <c r="F68" s="11"/>
      <c r="G68" s="2"/>
      <c r="H68" s="2"/>
      <c r="I68" s="60"/>
      <c r="J68" s="3"/>
      <c r="K68" s="11"/>
    </row>
    <row r="69" spans="1:11" ht="20.25" customHeight="1" x14ac:dyDescent="0.3">
      <c r="A69" s="34" t="s">
        <v>5</v>
      </c>
      <c r="B69" s="23"/>
      <c r="C69" s="23"/>
      <c r="D69" s="61"/>
      <c r="E69" s="24">
        <f>SUM(E70:E73)</f>
        <v>21680</v>
      </c>
      <c r="F69" s="25"/>
      <c r="G69" s="44"/>
      <c r="H69" s="44"/>
      <c r="I69" s="68"/>
      <c r="J69" s="45">
        <f>SUM(J70:J73)</f>
        <v>0</v>
      </c>
      <c r="K69" s="46"/>
    </row>
    <row r="70" spans="1:11" x14ac:dyDescent="0.3">
      <c r="A70" s="5" t="s">
        <v>74</v>
      </c>
      <c r="B70" s="2">
        <v>2</v>
      </c>
      <c r="C70" s="2"/>
      <c r="D70" s="60">
        <v>5000</v>
      </c>
      <c r="E70" s="3">
        <f>D70*B70</f>
        <v>10000</v>
      </c>
      <c r="F70" s="11" t="s">
        <v>153</v>
      </c>
      <c r="G70" s="2">
        <v>1</v>
      </c>
      <c r="H70" s="2"/>
      <c r="I70" s="60"/>
      <c r="J70" s="3"/>
      <c r="K70" s="11"/>
    </row>
    <row r="71" spans="1:11" x14ac:dyDescent="0.3">
      <c r="A71" s="5" t="s">
        <v>75</v>
      </c>
      <c r="B71" s="2">
        <v>0</v>
      </c>
      <c r="C71" s="2"/>
      <c r="D71" s="60">
        <v>0</v>
      </c>
      <c r="E71" s="3">
        <f>B71*C71</f>
        <v>0</v>
      </c>
      <c r="F71" s="11"/>
      <c r="G71" s="2">
        <v>0</v>
      </c>
      <c r="H71" s="2"/>
      <c r="I71" s="60"/>
      <c r="J71" s="3">
        <f t="shared" ref="J71" si="2">G71*H71</f>
        <v>0</v>
      </c>
      <c r="K71" s="11"/>
    </row>
    <row r="72" spans="1:11" x14ac:dyDescent="0.3">
      <c r="A72" s="5" t="s">
        <v>113</v>
      </c>
      <c r="B72" s="2">
        <v>2</v>
      </c>
      <c r="C72" s="2"/>
      <c r="D72" s="60">
        <v>5000</v>
      </c>
      <c r="E72" s="3">
        <f>D72*B72</f>
        <v>10000</v>
      </c>
      <c r="F72" s="11" t="s">
        <v>156</v>
      </c>
      <c r="G72" s="2">
        <v>1</v>
      </c>
      <c r="H72" s="2"/>
      <c r="I72" s="60"/>
      <c r="J72" s="3"/>
      <c r="K72" s="11"/>
    </row>
    <row r="73" spans="1:11" x14ac:dyDescent="0.3">
      <c r="A73" s="5" t="s">
        <v>114</v>
      </c>
      <c r="B73" s="2">
        <v>1</v>
      </c>
      <c r="C73" s="2"/>
      <c r="D73" s="60">
        <v>1680</v>
      </c>
      <c r="E73" s="3">
        <f>D73*B73</f>
        <v>1680</v>
      </c>
      <c r="F73" s="11"/>
      <c r="G73" s="2">
        <v>1</v>
      </c>
      <c r="H73" s="2"/>
      <c r="I73" s="60"/>
      <c r="J73" s="3"/>
      <c r="K73" s="11"/>
    </row>
    <row r="74" spans="1:11" x14ac:dyDescent="0.3">
      <c r="A74" s="35" t="s">
        <v>8</v>
      </c>
      <c r="B74" s="26"/>
      <c r="C74" s="26"/>
      <c r="D74" s="62"/>
      <c r="E74" s="27">
        <f>SUM(E75:E76)</f>
        <v>2000</v>
      </c>
      <c r="F74" s="25"/>
      <c r="G74" s="47"/>
      <c r="H74" s="47"/>
      <c r="I74" s="69"/>
      <c r="J74" s="48">
        <f>SUM(J75:J76)</f>
        <v>0</v>
      </c>
      <c r="K74" s="46"/>
    </row>
    <row r="75" spans="1:11" x14ac:dyDescent="0.3">
      <c r="A75" s="5"/>
      <c r="B75" s="6">
        <v>2</v>
      </c>
      <c r="C75" s="6"/>
      <c r="D75" s="63">
        <v>1000</v>
      </c>
      <c r="E75" s="7">
        <f>D75*B75</f>
        <v>2000</v>
      </c>
      <c r="F75" s="11" t="s">
        <v>155</v>
      </c>
      <c r="G75" s="6"/>
      <c r="H75" s="6"/>
      <c r="I75" s="63"/>
      <c r="J75" s="7">
        <f>G75*H75</f>
        <v>0</v>
      </c>
      <c r="K75" s="11"/>
    </row>
    <row r="76" spans="1:11" x14ac:dyDescent="0.3">
      <c r="A76" s="8"/>
      <c r="B76" s="2"/>
      <c r="C76" s="2"/>
      <c r="D76" s="60"/>
      <c r="E76" s="3">
        <f>B76*C76</f>
        <v>0</v>
      </c>
      <c r="F76" s="11"/>
      <c r="G76" s="2"/>
      <c r="H76" s="2"/>
      <c r="I76" s="60"/>
      <c r="J76" s="3">
        <f>G76*H76</f>
        <v>0</v>
      </c>
      <c r="K76" s="11"/>
    </row>
    <row r="77" spans="1:11" ht="18.75" customHeight="1" x14ac:dyDescent="0.3">
      <c r="A77" s="36" t="s">
        <v>6</v>
      </c>
      <c r="B77" s="28"/>
      <c r="C77" s="28"/>
      <c r="D77" s="64"/>
      <c r="E77" s="29">
        <f>SUM(E78:E78)</f>
        <v>5000</v>
      </c>
      <c r="F77" s="25"/>
      <c r="G77" s="49"/>
      <c r="H77" s="49"/>
      <c r="I77" s="70"/>
      <c r="J77" s="50">
        <f>SUM(J78:J78)</f>
        <v>0</v>
      </c>
      <c r="K77" s="46"/>
    </row>
    <row r="78" spans="1:11" ht="15" thickBot="1" x14ac:dyDescent="0.35">
      <c r="A78" s="5" t="s">
        <v>73</v>
      </c>
      <c r="B78" s="2">
        <v>1</v>
      </c>
      <c r="C78" s="2"/>
      <c r="D78" s="60">
        <v>5000</v>
      </c>
      <c r="E78" s="3">
        <f>B78*D78</f>
        <v>5000</v>
      </c>
      <c r="F78" s="11"/>
      <c r="G78" s="2"/>
      <c r="H78" s="2"/>
      <c r="I78" s="60"/>
      <c r="J78" s="3">
        <f>G78*H78</f>
        <v>0</v>
      </c>
      <c r="K78" s="11"/>
    </row>
    <row r="79" spans="1:11" ht="17.399999999999999" thickBot="1" x14ac:dyDescent="0.35">
      <c r="A79" s="37" t="s">
        <v>3</v>
      </c>
      <c r="B79" s="30"/>
      <c r="C79" s="30"/>
      <c r="D79" s="31"/>
      <c r="E79" s="31">
        <f>SUM(E65,E69,E74,E77)</f>
        <v>68980</v>
      </c>
      <c r="F79" s="32"/>
      <c r="G79" s="51"/>
      <c r="H79" s="51"/>
      <c r="I79" s="52"/>
      <c r="J79" s="52">
        <f>SUM(J65,J69,J74,J77)</f>
        <v>0</v>
      </c>
      <c r="K79" s="53"/>
    </row>
  </sheetData>
  <mergeCells count="16">
    <mergeCell ref="A63:A64"/>
    <mergeCell ref="B63:F63"/>
    <mergeCell ref="G63:K63"/>
    <mergeCell ref="A1:K2"/>
    <mergeCell ref="A3:A4"/>
    <mergeCell ref="B3:F3"/>
    <mergeCell ref="G3:K3"/>
    <mergeCell ref="A21:K22"/>
    <mergeCell ref="A23:A24"/>
    <mergeCell ref="B23:F23"/>
    <mergeCell ref="G23:K23"/>
    <mergeCell ref="A41:K42"/>
    <mergeCell ref="A43:A44"/>
    <mergeCell ref="B43:F43"/>
    <mergeCell ref="G43:K43"/>
    <mergeCell ref="A61:K6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SOUHRN</vt:lpstr>
      <vt:lpstr>SKOKY A</vt:lpstr>
      <vt:lpstr>SKOKY ČECHY B</vt:lpstr>
      <vt:lpstr>SKOKY B MORAVA</vt:lpstr>
      <vt:lpstr>DREZURA</vt:lpstr>
      <vt:lpstr>VŠESTRANNOST</vt:lpstr>
      <vt:lpstr>VOLTIŽ</vt:lpstr>
      <vt:lpstr>SKOKY PONY ČECHY</vt:lpstr>
      <vt:lpstr>SKOKY PONY MORAVA</vt:lpstr>
      <vt:lpstr>DREZURA PONY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</dc:creator>
  <cp:lastModifiedBy>Lida Šedá</cp:lastModifiedBy>
  <cp:lastPrinted>2019-03-12T18:12:10Z</cp:lastPrinted>
  <dcterms:created xsi:type="dcterms:W3CDTF">2019-01-11T12:39:52Z</dcterms:created>
  <dcterms:modified xsi:type="dcterms:W3CDTF">2019-03-12T18:12:12Z</dcterms:modified>
</cp:coreProperties>
</file>